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.matusiak\Desktop\"/>
    </mc:Choice>
  </mc:AlternateContent>
  <bookViews>
    <workbookView xWindow="0" yWindow="0" windowWidth="28800" windowHeight="12435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65" i="1" l="1"/>
  <c r="E157" i="1"/>
  <c r="N156" i="1" l="1"/>
  <c r="L156" i="1"/>
  <c r="J156" i="1"/>
  <c r="H156" i="1"/>
  <c r="I156" i="1" s="1"/>
  <c r="F156" i="1"/>
  <c r="D156" i="1"/>
  <c r="B156" i="1"/>
  <c r="O151" i="1"/>
  <c r="K119" i="1"/>
  <c r="E110" i="1"/>
  <c r="D109" i="1"/>
  <c r="B109" i="1"/>
  <c r="E86" i="1"/>
  <c r="C156" i="1" l="1"/>
  <c r="E156" i="1" s="1"/>
  <c r="E49" i="1"/>
  <c r="G156" i="1" l="1"/>
  <c r="E153" i="1"/>
  <c r="M153" i="1" l="1"/>
  <c r="Q151" i="1"/>
  <c r="K151" i="1"/>
  <c r="I151" i="1"/>
  <c r="C151" i="1"/>
  <c r="E151" i="1" s="1"/>
  <c r="G72" i="1"/>
  <c r="E72" i="1"/>
  <c r="G166" i="1"/>
  <c r="G165" i="1"/>
  <c r="Q48" i="1"/>
  <c r="Q47" i="1"/>
  <c r="K48" i="1"/>
  <c r="O48" i="1" s="1"/>
  <c r="K47" i="1"/>
  <c r="O47" i="1" s="1"/>
  <c r="Q15" i="1"/>
  <c r="Q14" i="1"/>
  <c r="K15" i="1"/>
  <c r="O15" i="1" s="1"/>
  <c r="K14" i="1"/>
  <c r="O14" i="1" s="1"/>
  <c r="G151" i="1" l="1"/>
  <c r="M14" i="1"/>
  <c r="M47" i="1"/>
  <c r="M15" i="1"/>
  <c r="M48" i="1"/>
  <c r="Q58" i="1"/>
  <c r="K58" i="1"/>
  <c r="O58" i="1" s="1"/>
  <c r="M58" i="1" l="1"/>
  <c r="B62" i="1"/>
  <c r="I155" i="1"/>
  <c r="C155" i="1"/>
  <c r="G155" i="1" s="1"/>
  <c r="Q154" i="1"/>
  <c r="K154" i="1"/>
  <c r="M154" i="1" s="1"/>
  <c r="O154" i="1" l="1"/>
  <c r="E155" i="1"/>
  <c r="E15" i="1"/>
  <c r="E14" i="1"/>
  <c r="E167" i="1"/>
  <c r="O166" i="1"/>
  <c r="M166" i="1"/>
  <c r="E166" i="1"/>
  <c r="O165" i="1"/>
  <c r="E165" i="1"/>
  <c r="I48" i="1" l="1"/>
  <c r="C48" i="1"/>
  <c r="G48" i="1" s="1"/>
  <c r="C47" i="1"/>
  <c r="G47" i="1" s="1"/>
  <c r="E48" i="1" l="1"/>
  <c r="E47" i="1"/>
  <c r="O59" i="1"/>
  <c r="I59" i="1"/>
  <c r="C59" i="1"/>
  <c r="G59" i="1" s="1"/>
  <c r="I58" i="1"/>
  <c r="C58" i="1"/>
  <c r="E58" i="1" s="1"/>
  <c r="I57" i="1"/>
  <c r="C57" i="1"/>
  <c r="G57" i="1" s="1"/>
  <c r="E71" i="1"/>
  <c r="O152" i="1"/>
  <c r="M152" i="1"/>
  <c r="I152" i="1"/>
  <c r="C152" i="1"/>
  <c r="I154" i="1"/>
  <c r="C154" i="1"/>
  <c r="E154" i="1" s="1"/>
  <c r="E35" i="1"/>
  <c r="Q120" i="1"/>
  <c r="K120" i="1"/>
  <c r="M120" i="1" s="1"/>
  <c r="C107" i="1"/>
  <c r="G107" i="1" s="1"/>
  <c r="M106" i="1"/>
  <c r="G106" i="1"/>
  <c r="G104" i="1"/>
  <c r="E104" i="1"/>
  <c r="E152" i="1" l="1"/>
  <c r="G152" i="1"/>
  <c r="E59" i="1"/>
  <c r="G58" i="1"/>
  <c r="E57" i="1"/>
  <c r="E107" i="1"/>
  <c r="O120" i="1"/>
  <c r="J62" i="1"/>
  <c r="K105" i="1"/>
  <c r="O105" i="1" s="1"/>
  <c r="Q105" i="1"/>
  <c r="M105" i="1" l="1"/>
  <c r="P156" i="1"/>
  <c r="P122" i="1"/>
  <c r="N122" i="1"/>
  <c r="L122" i="1"/>
  <c r="J122" i="1"/>
  <c r="C120" i="1"/>
  <c r="E120" i="1" s="1"/>
  <c r="H122" i="1"/>
  <c r="F122" i="1"/>
  <c r="D122" i="1"/>
  <c r="B122" i="1"/>
  <c r="N109" i="1"/>
  <c r="L109" i="1"/>
  <c r="J109" i="1"/>
  <c r="H109" i="1"/>
  <c r="F109" i="1"/>
  <c r="P75" i="1"/>
  <c r="N75" i="1"/>
  <c r="J75" i="1"/>
  <c r="H75" i="1"/>
  <c r="F75" i="1"/>
  <c r="D75" i="1"/>
  <c r="B75" i="1"/>
  <c r="P62" i="1"/>
  <c r="N62" i="1"/>
  <c r="L62" i="1"/>
  <c r="H62" i="1"/>
  <c r="F62" i="1"/>
  <c r="D62" i="1"/>
  <c r="P38" i="1"/>
  <c r="N38" i="1"/>
  <c r="L38" i="1"/>
  <c r="J38" i="1"/>
  <c r="H38" i="1"/>
  <c r="F38" i="1"/>
  <c r="D38" i="1"/>
  <c r="B38" i="1"/>
  <c r="E16" i="1"/>
  <c r="I38" i="1" l="1"/>
  <c r="Q38" i="1"/>
  <c r="C62" i="1"/>
  <c r="K75" i="1"/>
  <c r="C75" i="1"/>
  <c r="Q156" i="1"/>
  <c r="K156" i="1"/>
  <c r="K38" i="1"/>
  <c r="G120" i="1"/>
  <c r="K122" i="1"/>
  <c r="C122" i="1"/>
  <c r="G122" i="1" s="1"/>
  <c r="I109" i="1"/>
  <c r="C109" i="1"/>
  <c r="M34" i="1"/>
  <c r="E62" i="1" l="1"/>
  <c r="G62" i="1"/>
  <c r="O156" i="1"/>
  <c r="M156" i="1"/>
  <c r="O38" i="1"/>
  <c r="M38" i="1"/>
  <c r="E122" i="1"/>
  <c r="E123" i="1"/>
  <c r="G109" i="1"/>
  <c r="E109" i="1"/>
  <c r="I84" i="1"/>
  <c r="C85" i="1"/>
  <c r="E85" i="1" s="1"/>
  <c r="C84" i="1"/>
  <c r="G84" i="1" s="1"/>
  <c r="Q155" i="1"/>
  <c r="K155" i="1"/>
  <c r="M155" i="1" s="1"/>
  <c r="Q107" i="1"/>
  <c r="K107" i="1"/>
  <c r="O107" i="1" s="1"/>
  <c r="I107" i="1"/>
  <c r="I105" i="1"/>
  <c r="C105" i="1"/>
  <c r="G105" i="1" s="1"/>
  <c r="Q104" i="1"/>
  <c r="K104" i="1"/>
  <c r="O104" i="1" s="1"/>
  <c r="G85" i="1" l="1"/>
  <c r="E84" i="1"/>
  <c r="O155" i="1"/>
  <c r="M107" i="1"/>
  <c r="E105" i="1"/>
  <c r="M104" i="1"/>
  <c r="Q119" i="1"/>
  <c r="M119" i="1"/>
  <c r="O119" i="1" l="1"/>
  <c r="K108" i="1"/>
  <c r="C108" i="1"/>
  <c r="K61" i="1"/>
  <c r="C61" i="1"/>
  <c r="G61" i="1" s="1"/>
  <c r="K74" i="1"/>
  <c r="C74" i="1"/>
  <c r="C132" i="1"/>
  <c r="C131" i="1"/>
  <c r="K132" i="1"/>
  <c r="O132" i="1" s="1"/>
  <c r="K131" i="1"/>
  <c r="O131" i="1" s="1"/>
  <c r="M61" i="1" l="1"/>
  <c r="K62" i="1"/>
  <c r="E61" i="1"/>
  <c r="M132" i="1"/>
  <c r="M131" i="1"/>
  <c r="O61" i="1"/>
  <c r="C118" i="1"/>
  <c r="K121" i="1"/>
  <c r="K118" i="1"/>
  <c r="K25" i="1"/>
  <c r="K24" i="1"/>
  <c r="I25" i="1"/>
  <c r="C25" i="1"/>
  <c r="C24" i="1"/>
  <c r="K37" i="1"/>
  <c r="I61" i="1"/>
  <c r="I85" i="1" l="1"/>
  <c r="O73" i="1"/>
  <c r="M73" i="1"/>
  <c r="G73" i="1"/>
  <c r="E73" i="1"/>
  <c r="O71" i="1"/>
  <c r="M71" i="1"/>
  <c r="M59" i="1"/>
  <c r="O57" i="1"/>
  <c r="I120" i="1"/>
  <c r="G35" i="1"/>
  <c r="G34" i="1"/>
  <c r="E34" i="1"/>
  <c r="Q142" i="1" l="1"/>
  <c r="K142" i="1"/>
  <c r="M142" i="1" s="1"/>
  <c r="I142" i="1"/>
  <c r="C142" i="1"/>
  <c r="G142" i="1" s="1"/>
  <c r="Q132" i="1"/>
  <c r="I132" i="1"/>
  <c r="G132" i="1"/>
  <c r="P109" i="1"/>
  <c r="Q109" i="1" l="1"/>
  <c r="K109" i="1"/>
  <c r="E133" i="1"/>
  <c r="E132" i="1"/>
  <c r="O142" i="1"/>
  <c r="E143" i="1"/>
  <c r="E142" i="1"/>
  <c r="O85" i="1"/>
  <c r="M85" i="1"/>
  <c r="O84" i="1"/>
  <c r="M84" i="1"/>
  <c r="L75" i="1"/>
  <c r="M57" i="1"/>
  <c r="Q25" i="1"/>
  <c r="M25" i="1"/>
  <c r="G25" i="1"/>
  <c r="M109" i="1" l="1"/>
  <c r="O109" i="1"/>
  <c r="O75" i="1"/>
  <c r="I75" i="1"/>
  <c r="Q75" i="1"/>
  <c r="O62" i="1"/>
  <c r="I62" i="1"/>
  <c r="O25" i="1"/>
  <c r="E26" i="1"/>
  <c r="E25" i="1"/>
  <c r="Q62" i="1"/>
  <c r="M62" i="1" l="1"/>
  <c r="M75" i="1"/>
  <c r="G75" i="1"/>
  <c r="E75" i="1"/>
  <c r="E76" i="1"/>
  <c r="E63" i="1"/>
  <c r="Q141" i="1" l="1"/>
  <c r="I141" i="1"/>
  <c r="Q131" i="1"/>
  <c r="I131" i="1"/>
  <c r="Q121" i="1"/>
  <c r="Q118" i="1"/>
  <c r="I118" i="1"/>
  <c r="Q108" i="1"/>
  <c r="I108" i="1"/>
  <c r="Q74" i="1"/>
  <c r="I74" i="1"/>
  <c r="Q61" i="1"/>
  <c r="I47" i="1" l="1"/>
  <c r="Q37" i="1"/>
  <c r="I37" i="1"/>
  <c r="C37" i="1"/>
  <c r="E37" i="1" s="1"/>
  <c r="Q24" i="1"/>
  <c r="O24" i="1"/>
  <c r="I24" i="1"/>
  <c r="G37" i="1" l="1"/>
  <c r="M24" i="1"/>
  <c r="C141" i="1"/>
  <c r="K141" i="1"/>
  <c r="G131" i="1" l="1"/>
  <c r="E131" i="1"/>
  <c r="E74" i="1"/>
  <c r="G74" i="1"/>
  <c r="E141" i="1"/>
  <c r="G141" i="1"/>
  <c r="G108" i="1"/>
  <c r="E108" i="1"/>
  <c r="O121" i="1"/>
  <c r="M121" i="1"/>
  <c r="O118" i="1"/>
  <c r="M118" i="1"/>
  <c r="G118" i="1"/>
  <c r="E118" i="1"/>
  <c r="O108" i="1"/>
  <c r="M108" i="1"/>
  <c r="O141" i="1"/>
  <c r="M141" i="1"/>
  <c r="O74" i="1"/>
  <c r="M74" i="1"/>
  <c r="O37" i="1"/>
  <c r="M37" i="1"/>
  <c r="G24" i="1"/>
  <c r="E24" i="1"/>
  <c r="C38" i="1"/>
  <c r="I122" i="1"/>
  <c r="E38" i="1" l="1"/>
  <c r="G38" i="1"/>
  <c r="E39" i="1"/>
</calcChain>
</file>

<file path=xl/sharedStrings.xml><?xml version="1.0" encoding="utf-8"?>
<sst xmlns="http://schemas.openxmlformats.org/spreadsheetml/2006/main" count="442" uniqueCount="43">
  <si>
    <t>OSK: 00031408 - "ELKA" SYLWESTER KOSEWSKI</t>
  </si>
  <si>
    <t>KAT. B</t>
  </si>
  <si>
    <t>OGÓŁEM</t>
  </si>
  <si>
    <t>TEORETYCZNE</t>
  </si>
  <si>
    <t>PRAKTYCZNE</t>
  </si>
  <si>
    <t>POZYTYWNE</t>
  </si>
  <si>
    <t>NEGATYWNE</t>
  </si>
  <si>
    <t>NIEPRZYSTĄPIENIE</t>
  </si>
  <si>
    <t>KATEGORIA</t>
  </si>
  <si>
    <t>OGÓLEM</t>
  </si>
  <si>
    <t>%</t>
  </si>
  <si>
    <t>B</t>
  </si>
  <si>
    <t>SUMA</t>
  </si>
  <si>
    <t>ŚREDNIA ZDAWALNOŚĆ</t>
  </si>
  <si>
    <t>RÓŻNICA</t>
  </si>
  <si>
    <t>KAT. AM, A2, A, B</t>
  </si>
  <si>
    <t>KATEGIORIA</t>
  </si>
  <si>
    <t>A</t>
  </si>
  <si>
    <t>A2</t>
  </si>
  <si>
    <t>AM</t>
  </si>
  <si>
    <t>KAT. A, A1, A2, AM, B</t>
  </si>
  <si>
    <t>A1</t>
  </si>
  <si>
    <t>OSK:00541408 - "KLEFI MOBILE" SŁAWOMIR KLEFAS</t>
  </si>
  <si>
    <t>PODMIOT PROWADZACY SZKOLENIE: 011408/SZ - POWIATOWY ZESPÓŁ SZKÓŁ PONDGIMNAZJALNYCH W SEROCKU</t>
  </si>
  <si>
    <t>BE</t>
  </si>
  <si>
    <t>C</t>
  </si>
  <si>
    <t>CE</t>
  </si>
  <si>
    <t>OSK:00581408 - "POLONEZ" KONRAD SADECKI</t>
  </si>
  <si>
    <t>KAT. B, BE, C, CE</t>
  </si>
  <si>
    <t>OSK: 00601408 - "BEATKA"  ŁUKASZ ŚWIDERSKI</t>
  </si>
  <si>
    <t>OSK: 00621408 - "LIDER" KATARZYNA KRAJEWSKA</t>
  </si>
  <si>
    <t>OSK: 00571408 - "LEVEL" IRENEUSZ BRZEZIŃSKI</t>
  </si>
  <si>
    <t>OSK: 00531408 - "DAKAR" S.C. JACEK WOŹBIŃSKI  GRZEGORZ PETRYKOWSKI</t>
  </si>
  <si>
    <t>OSK: 00471408 - NAUKIA JAZDY WOGA GABRIEL PIERCZYŃSKI</t>
  </si>
  <si>
    <t>OSK: 00371408 - SZKOŁA NAUKI JAZDY "RUCH" ANNA JAGIELSKA</t>
  </si>
  <si>
    <t>KAT. A, A1, A2, B</t>
  </si>
  <si>
    <t>OSK: 00141408 - "AUTO-PLUS" MACIEJ JANCZAK BOGUMIŁA JANCZAK</t>
  </si>
  <si>
    <t>OSK: 00631408 - SZYBKA NAUKIA JAZDY KATARZYNA DZIESZKOWSKA - SZYBKA</t>
  </si>
  <si>
    <t>OSK: 00521408 - "MODEL" PAWEŁ TOMASZEWSKI</t>
  </si>
  <si>
    <t>OSK: 00641408 - "OKEJ" GRZEGORZ JANKOWSKI</t>
  </si>
  <si>
    <t xml:space="preserve">Realizując ustawowy obowiązek, o którym mowa w art. 43 ust. 1 pkt 6 ustawy z dnia 5 stycznia 2011 r. o kierujących pojazdami (Dz. U. z 2023 r., poz. 622 ze zm.) Starosta Legionowski w ramach sprawowania nadzoru w zakresie zgodności prowadzenia szkolenia osób ubiegających się o uzyskiwanie uprawnień do kierowania motorowerem lub pojazdem silnikowym, kursu dla kandydatów na instruktorów i wykładowców, z wymaganiami określonymi w przepisach ustawy podaje do publicznej wiadomości wyniki analizy statystycznej w zakresie średniej zdawalności osób szkolonych w ośrodkach szkolenia kierowców wpisanych do rejestru działalności regulowanej. 
Analiza została sporządzona na podstawie danych przesłanych przez Wojewódzkie Ośrodki Ruchu Drogowego w odniesieniu do 13 ośrodków szkolenia kierowców i 1 podmiotu prowadzącego szkolenie, o którym mowa w art. 29 ustawy.
W roku 2021 do Starostwa Powiatowego w Legionowie nie wpłynęło żadna skarga dotycząca działalności ośrodka szkolenia kierowców. 
</t>
  </si>
  <si>
    <t>KAT. A, A1,A2, B</t>
  </si>
  <si>
    <t>KAT. A, A1, A2, B ( kategoria AM do dnia 05.02.2023 )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</si>
</sst>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\ _z_ł_-;\-* #,##0\ _z_ł_-;_-* &quot;-&quot;\ _z_ł_-;_-@_-"/>
    <numFmt numFmtId="164" formatCode="0.0%"/>
  </numFmts>
  <fonts count="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7" xfId="0" applyFill="1" applyBorder="1" applyAlignment="1"/>
    <xf numFmtId="0" fontId="0" fillId="0" borderId="1" xfId="0" applyBorder="1" applyAlignment="1">
      <alignment horizontal="center"/>
    </xf>
    <xf numFmtId="10" fontId="0" fillId="0" borderId="1" xfId="0" applyNumberFormat="1" applyBorder="1"/>
    <xf numFmtId="0" fontId="0" fillId="2" borderId="7" xfId="0" applyFill="1" applyBorder="1" applyAlignment="1"/>
    <xf numFmtId="0" fontId="0" fillId="3" borderId="1" xfId="0" applyFill="1" applyBorder="1" applyAlignment="1">
      <alignment horizontal="center"/>
    </xf>
    <xf numFmtId="0" fontId="0" fillId="2" borderId="7" xfId="0" applyFill="1" applyBorder="1" applyAlignment="1"/>
    <xf numFmtId="0" fontId="0" fillId="2" borderId="7" xfId="0" applyFill="1" applyBorder="1" applyAlignment="1">
      <alignment horizontal="center"/>
    </xf>
    <xf numFmtId="0" fontId="0" fillId="2" borderId="7" xfId="0" applyFill="1" applyBorder="1" applyAlignment="1"/>
    <xf numFmtId="0" fontId="0" fillId="2" borderId="7" xfId="0" applyFill="1" applyBorder="1" applyAlignment="1">
      <alignment horizontal="center"/>
    </xf>
    <xf numFmtId="0" fontId="0" fillId="2" borderId="7" xfId="0" applyFill="1" applyBorder="1" applyAlignment="1"/>
    <xf numFmtId="0" fontId="0" fillId="2" borderId="7" xfId="0" applyFill="1" applyBorder="1" applyAlignment="1">
      <alignment horizontal="center"/>
    </xf>
    <xf numFmtId="0" fontId="0" fillId="2" borderId="7" xfId="0" applyFill="1" applyBorder="1" applyAlignment="1"/>
    <xf numFmtId="0" fontId="0" fillId="3" borderId="7" xfId="0" applyFill="1" applyBorder="1" applyAlignment="1">
      <alignment horizontal="center"/>
    </xf>
    <xf numFmtId="0" fontId="0" fillId="3" borderId="7" xfId="0" applyFill="1" applyBorder="1" applyAlignment="1">
      <alignment horizontal="right"/>
    </xf>
    <xf numFmtId="10" fontId="0" fillId="3" borderId="7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0" fontId="0" fillId="3" borderId="1" xfId="0" applyNumberFormat="1" applyFill="1" applyBorder="1" applyAlignment="1">
      <alignment horizontal="right"/>
    </xf>
    <xf numFmtId="0" fontId="0" fillId="3" borderId="7" xfId="0" applyFill="1" applyBorder="1" applyAlignment="1"/>
    <xf numFmtId="0" fontId="0" fillId="4" borderId="1" xfId="0" applyFill="1" applyBorder="1"/>
    <xf numFmtId="0" fontId="0" fillId="3" borderId="1" xfId="0" applyFill="1" applyBorder="1"/>
    <xf numFmtId="10" fontId="0" fillId="3" borderId="1" xfId="2" applyNumberFormat="1" applyFont="1" applyFill="1" applyBorder="1"/>
    <xf numFmtId="10" fontId="0" fillId="3" borderId="1" xfId="1" applyNumberFormat="1" applyFont="1" applyFill="1" applyBorder="1"/>
    <xf numFmtId="0" fontId="0" fillId="4" borderId="1" xfId="0" applyFill="1" applyBorder="1" applyAlignment="1"/>
    <xf numFmtId="0" fontId="0" fillId="3" borderId="1" xfId="0" applyFill="1" applyBorder="1" applyAlignment="1"/>
    <xf numFmtId="10" fontId="0" fillId="3" borderId="1" xfId="1" applyNumberFormat="1" applyFont="1" applyFill="1" applyBorder="1" applyAlignment="1"/>
    <xf numFmtId="10" fontId="0" fillId="3" borderId="1" xfId="0" applyNumberFormat="1" applyFill="1" applyBorder="1" applyAlignment="1"/>
    <xf numFmtId="10" fontId="0" fillId="3" borderId="1" xfId="0" applyNumberFormat="1" applyFill="1" applyBorder="1"/>
    <xf numFmtId="0" fontId="3" fillId="4" borderId="1" xfId="0" applyFont="1" applyFill="1" applyBorder="1"/>
    <xf numFmtId="0" fontId="0" fillId="4" borderId="1" xfId="0" applyFill="1" applyBorder="1" applyAlignment="1">
      <alignment horizontal="right"/>
    </xf>
    <xf numFmtId="0" fontId="0" fillId="4" borderId="7" xfId="0" applyFill="1" applyBorder="1" applyAlignment="1">
      <alignment horizontal="right"/>
    </xf>
    <xf numFmtId="0" fontId="0" fillId="4" borderId="7" xfId="0" applyFill="1" applyBorder="1" applyAlignment="1"/>
    <xf numFmtId="0" fontId="0" fillId="4" borderId="1" xfId="0" applyFill="1" applyBorder="1" applyAlignment="1">
      <alignment horizontal="center"/>
    </xf>
    <xf numFmtId="0" fontId="0" fillId="3" borderId="0" xfId="0" applyFill="1"/>
    <xf numFmtId="0" fontId="0" fillId="0" borderId="0" xfId="0"/>
    <xf numFmtId="9" fontId="0" fillId="3" borderId="1" xfId="1" applyFont="1" applyFill="1" applyBorder="1" applyAlignment="1">
      <alignment horizontal="right"/>
    </xf>
    <xf numFmtId="164" fontId="0" fillId="3" borderId="1" xfId="1" applyNumberFormat="1" applyFont="1" applyFill="1" applyBorder="1" applyAlignment="1">
      <alignment horizontal="right"/>
    </xf>
    <xf numFmtId="0" fontId="0" fillId="2" borderId="7" xfId="0" applyFill="1" applyBorder="1" applyAlignment="1">
      <alignment horizontal="center"/>
    </xf>
    <xf numFmtId="0" fontId="0" fillId="2" borderId="7" xfId="0" applyFill="1" applyBorder="1" applyAlignment="1"/>
    <xf numFmtId="10" fontId="0" fillId="3" borderId="1" xfId="1" applyNumberFormat="1" applyFont="1" applyFill="1" applyBorder="1" applyAlignment="1">
      <alignment horizontal="right"/>
    </xf>
    <xf numFmtId="0" fontId="0" fillId="3" borderId="1" xfId="1" applyNumberFormat="1" applyFont="1" applyFill="1" applyBorder="1" applyAlignment="1">
      <alignment horizontal="right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0" fontId="4" fillId="3" borderId="2" xfId="0" applyNumberFormat="1" applyFont="1" applyFill="1" applyBorder="1" applyAlignment="1">
      <alignment horizontal="center"/>
    </xf>
    <xf numFmtId="10" fontId="4" fillId="3" borderId="3" xfId="0" applyNumberFormat="1" applyFont="1" applyFill="1" applyBorder="1" applyAlignment="1">
      <alignment horizontal="center"/>
    </xf>
    <xf numFmtId="10" fontId="4" fillId="3" borderId="4" xfId="0" applyNumberFormat="1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/>
    <xf numFmtId="0" fontId="0" fillId="2" borderId="7" xfId="0" applyFill="1" applyBorder="1" applyAlignment="1"/>
    <xf numFmtId="10" fontId="4" fillId="3" borderId="2" xfId="1" applyNumberFormat="1" applyFont="1" applyFill="1" applyBorder="1" applyAlignment="1">
      <alignment horizontal="center"/>
    </xf>
    <xf numFmtId="10" fontId="4" fillId="3" borderId="3" xfId="1" applyNumberFormat="1" applyFont="1" applyFill="1" applyBorder="1" applyAlignment="1">
      <alignment horizontal="center"/>
    </xf>
    <xf numFmtId="10" fontId="4" fillId="3" borderId="4" xfId="1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</cellXfs>
  <cellStyles count="3">
    <cellStyle name="Dziesiętny [0]" xfId="2" builtinId="6"/>
    <cellStyle name="Normalny" xfId="0" builtinId="0"/>
    <cellStyle name="Procentowy" xfId="1" builtinId="5"/>
  </cellStyles>
  <dxfs count="0"/>
  <tableStyles count="0" defaultTableStyle="TableStyleMedium2" defaultPivotStyle="PivotStyleLight16"/>
  <colors>
    <mruColors>
      <color rgb="FFFFCC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571500</xdr:colOff>
      <xdr:row>0</xdr:row>
      <xdr:rowOff>133350</xdr:rowOff>
    </xdr:from>
    <xdr:ext cx="184731" cy="264560"/>
    <xdr:sp macro="" textlink="">
      <xdr:nvSpPr>
        <xdr:cNvPr id="2" name="pole tekstowe 1"/>
        <xdr:cNvSpPr txBox="1"/>
      </xdr:nvSpPr>
      <xdr:spPr>
        <a:xfrm>
          <a:off x="571500" y="133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pl-PL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yw pakietu Office">
  <a:themeElements>
    <a:clrScheme name="Niebieski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69"/>
  <sheetViews>
    <sheetView tabSelected="1" topLeftCell="A4" zoomScale="150" zoomScaleNormal="150" workbookViewId="0">
      <selection activeCell="O170" sqref="O170"/>
    </sheetView>
  </sheetViews>
  <sheetFormatPr defaultRowHeight="15" x14ac:dyDescent="0.25"/>
  <cols>
    <col min="1" max="1" width="9.140625" customWidth="1"/>
    <col min="10" max="10" width="9.85546875" bestFit="1" customWidth="1"/>
    <col min="14" max="15" width="9.85546875" bestFit="1" customWidth="1"/>
    <col min="17" max="17" width="9.85546875" bestFit="1" customWidth="1"/>
  </cols>
  <sheetData>
    <row r="1" spans="1:17" ht="15" customHeight="1" x14ac:dyDescent="0.25">
      <c r="A1" s="51" t="s">
        <v>40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</row>
    <row r="2" spans="1:17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</row>
    <row r="3" spans="1:17" x14ac:dyDescent="0.25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</row>
    <row r="4" spans="1:17" x14ac:dyDescent="0.25">
      <c r="A4" s="52"/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</row>
    <row r="5" spans="1:17" x14ac:dyDescent="0.25">
      <c r="A5" s="52"/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</row>
    <row r="6" spans="1:17" x14ac:dyDescent="0.25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</row>
    <row r="7" spans="1:17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</row>
    <row r="8" spans="1:17" x14ac:dyDescent="0.25">
      <c r="A8" s="53"/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</row>
    <row r="9" spans="1:17" x14ac:dyDescent="0.25">
      <c r="A9" s="46" t="s">
        <v>0</v>
      </c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8"/>
    </row>
    <row r="10" spans="1:17" x14ac:dyDescent="0.25">
      <c r="A10" s="46" t="s">
        <v>1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8"/>
    </row>
    <row r="11" spans="1:17" x14ac:dyDescent="0.25">
      <c r="A11" s="49" t="s">
        <v>8</v>
      </c>
      <c r="B11" s="60" t="s">
        <v>3</v>
      </c>
      <c r="C11" s="63"/>
      <c r="D11" s="63"/>
      <c r="E11" s="63"/>
      <c r="F11" s="63"/>
      <c r="G11" s="63"/>
      <c r="H11" s="63"/>
      <c r="I11" s="61"/>
      <c r="J11" s="60" t="s">
        <v>4</v>
      </c>
      <c r="K11" s="63"/>
      <c r="L11" s="63"/>
      <c r="M11" s="63"/>
      <c r="N11" s="63"/>
      <c r="O11" s="63"/>
      <c r="P11" s="63"/>
      <c r="Q11" s="61"/>
    </row>
    <row r="12" spans="1:17" x14ac:dyDescent="0.25">
      <c r="A12" s="62"/>
      <c r="B12" s="49" t="s">
        <v>2</v>
      </c>
      <c r="C12" s="5"/>
      <c r="D12" s="60" t="s">
        <v>5</v>
      </c>
      <c r="E12" s="61"/>
      <c r="F12" s="60" t="s">
        <v>6</v>
      </c>
      <c r="G12" s="61"/>
      <c r="H12" s="60" t="s">
        <v>7</v>
      </c>
      <c r="I12" s="61"/>
      <c r="J12" s="49" t="s">
        <v>2</v>
      </c>
      <c r="K12" s="5"/>
      <c r="L12" s="60" t="s">
        <v>5</v>
      </c>
      <c r="M12" s="61"/>
      <c r="N12" s="60" t="s">
        <v>6</v>
      </c>
      <c r="O12" s="61"/>
      <c r="P12" s="60" t="s">
        <v>7</v>
      </c>
      <c r="Q12" s="61"/>
    </row>
    <row r="13" spans="1:17" x14ac:dyDescent="0.25">
      <c r="A13" s="50"/>
      <c r="B13" s="50"/>
      <c r="C13" s="4" t="s">
        <v>14</v>
      </c>
      <c r="D13" s="3" t="s">
        <v>2</v>
      </c>
      <c r="E13" s="3" t="s">
        <v>10</v>
      </c>
      <c r="F13" s="3" t="s">
        <v>2</v>
      </c>
      <c r="G13" s="3" t="s">
        <v>10</v>
      </c>
      <c r="H13" s="3" t="s">
        <v>9</v>
      </c>
      <c r="I13" s="3" t="s">
        <v>10</v>
      </c>
      <c r="J13" s="50"/>
      <c r="K13" s="4" t="s">
        <v>14</v>
      </c>
      <c r="L13" s="2" t="s">
        <v>2</v>
      </c>
      <c r="M13" s="3" t="s">
        <v>10</v>
      </c>
      <c r="N13" s="2" t="s">
        <v>2</v>
      </c>
      <c r="O13" s="3" t="s">
        <v>10</v>
      </c>
      <c r="P13" s="2" t="s">
        <v>2</v>
      </c>
      <c r="Q13" s="3" t="s">
        <v>10</v>
      </c>
    </row>
    <row r="14" spans="1:17" x14ac:dyDescent="0.25">
      <c r="A14" s="10" t="s">
        <v>11</v>
      </c>
      <c r="B14" s="25">
        <v>1</v>
      </c>
      <c r="C14" s="24">
        <v>0</v>
      </c>
      <c r="D14" s="25">
        <v>1</v>
      </c>
      <c r="E14" s="26">
        <f>SUM(D14/B14)</f>
        <v>1</v>
      </c>
      <c r="F14" s="25">
        <v>0</v>
      </c>
      <c r="G14" s="27">
        <v>0</v>
      </c>
      <c r="H14" s="25">
        <v>0</v>
      </c>
      <c r="I14" s="27">
        <v>0</v>
      </c>
      <c r="J14" s="25">
        <v>24</v>
      </c>
      <c r="K14" s="24">
        <f>SUM(J14-P14)</f>
        <v>23</v>
      </c>
      <c r="L14" s="25">
        <v>7</v>
      </c>
      <c r="M14" s="27">
        <f>SUM(L14/K14)</f>
        <v>0.30434782608695654</v>
      </c>
      <c r="N14" s="25">
        <v>16</v>
      </c>
      <c r="O14" s="27">
        <f>SUM(N14/K14)</f>
        <v>0.69565217391304346</v>
      </c>
      <c r="P14" s="25">
        <v>1</v>
      </c>
      <c r="Q14" s="27">
        <f>SUM(P14/J14)</f>
        <v>4.1666666666666664E-2</v>
      </c>
    </row>
    <row r="15" spans="1:17" x14ac:dyDescent="0.25">
      <c r="A15" s="24" t="s">
        <v>12</v>
      </c>
      <c r="B15" s="25">
        <v>1</v>
      </c>
      <c r="C15" s="24">
        <v>0</v>
      </c>
      <c r="D15" s="25">
        <v>1</v>
      </c>
      <c r="E15" s="26">
        <f>SUM(D15/B15)</f>
        <v>1</v>
      </c>
      <c r="F15" s="25">
        <v>0</v>
      </c>
      <c r="G15" s="27">
        <v>0</v>
      </c>
      <c r="H15" s="25">
        <v>0</v>
      </c>
      <c r="I15" s="27">
        <v>0</v>
      </c>
      <c r="J15" s="25">
        <v>24</v>
      </c>
      <c r="K15" s="24">
        <f>SUM(J15-P15)</f>
        <v>23</v>
      </c>
      <c r="L15" s="25">
        <v>7</v>
      </c>
      <c r="M15" s="27">
        <f>SUM(L15/K15)</f>
        <v>0.30434782608695654</v>
      </c>
      <c r="N15" s="25">
        <v>16</v>
      </c>
      <c r="O15" s="27">
        <f>SUM(N15/K15)</f>
        <v>0.69565217391304346</v>
      </c>
      <c r="P15" s="25">
        <v>1</v>
      </c>
      <c r="Q15" s="27">
        <f>SUM(P15/J15)</f>
        <v>4.1666666666666664E-2</v>
      </c>
    </row>
    <row r="16" spans="1:17" x14ac:dyDescent="0.25">
      <c r="A16" s="54" t="s">
        <v>13</v>
      </c>
      <c r="B16" s="55"/>
      <c r="C16" s="55"/>
      <c r="D16" s="56"/>
      <c r="E16" s="66">
        <f>SUM(D14+L14)/(B15+J15)</f>
        <v>0.32</v>
      </c>
      <c r="F16" s="67"/>
      <c r="G16" s="67"/>
      <c r="H16" s="67"/>
      <c r="I16" s="67"/>
      <c r="J16" s="67"/>
      <c r="K16" s="67"/>
      <c r="L16" s="67"/>
      <c r="M16" s="67"/>
      <c r="N16" s="67"/>
      <c r="O16" s="67"/>
      <c r="P16" s="67"/>
      <c r="Q16" s="68"/>
    </row>
    <row r="19" spans="1:17" x14ac:dyDescent="0.25">
      <c r="A19" s="46" t="s">
        <v>36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8"/>
    </row>
    <row r="20" spans="1:17" x14ac:dyDescent="0.25">
      <c r="A20" s="46" t="s">
        <v>1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8"/>
    </row>
    <row r="21" spans="1:17" x14ac:dyDescent="0.25">
      <c r="A21" s="49" t="s">
        <v>8</v>
      </c>
      <c r="B21" s="60" t="s">
        <v>3</v>
      </c>
      <c r="C21" s="63"/>
      <c r="D21" s="63"/>
      <c r="E21" s="63"/>
      <c r="F21" s="63"/>
      <c r="G21" s="63"/>
      <c r="H21" s="63"/>
      <c r="I21" s="61"/>
      <c r="J21" s="60" t="s">
        <v>4</v>
      </c>
      <c r="K21" s="63"/>
      <c r="L21" s="63"/>
      <c r="M21" s="63"/>
      <c r="N21" s="63"/>
      <c r="O21" s="63"/>
      <c r="P21" s="63"/>
      <c r="Q21" s="61"/>
    </row>
    <row r="22" spans="1:17" x14ac:dyDescent="0.25">
      <c r="A22" s="62"/>
      <c r="B22" s="49" t="s">
        <v>2</v>
      </c>
      <c r="C22" s="5"/>
      <c r="D22" s="60" t="s">
        <v>5</v>
      </c>
      <c r="E22" s="61"/>
      <c r="F22" s="60" t="s">
        <v>6</v>
      </c>
      <c r="G22" s="61"/>
      <c r="H22" s="60" t="s">
        <v>7</v>
      </c>
      <c r="I22" s="61"/>
      <c r="J22" s="49" t="s">
        <v>2</v>
      </c>
      <c r="K22" s="5"/>
      <c r="L22" s="60" t="s">
        <v>5</v>
      </c>
      <c r="M22" s="61"/>
      <c r="N22" s="60" t="s">
        <v>6</v>
      </c>
      <c r="O22" s="61"/>
      <c r="P22" s="60" t="s">
        <v>7</v>
      </c>
      <c r="Q22" s="61"/>
    </row>
    <row r="23" spans="1:17" x14ac:dyDescent="0.25">
      <c r="A23" s="50"/>
      <c r="B23" s="50"/>
      <c r="C23" s="4" t="s">
        <v>14</v>
      </c>
      <c r="D23" s="3" t="s">
        <v>2</v>
      </c>
      <c r="E23" s="3" t="s">
        <v>10</v>
      </c>
      <c r="F23" s="3" t="s">
        <v>2</v>
      </c>
      <c r="G23" s="3" t="s">
        <v>10</v>
      </c>
      <c r="H23" s="3" t="s">
        <v>2</v>
      </c>
      <c r="I23" s="3" t="s">
        <v>10</v>
      </c>
      <c r="J23" s="50"/>
      <c r="K23" s="4" t="s">
        <v>14</v>
      </c>
      <c r="L23" s="3" t="s">
        <v>2</v>
      </c>
      <c r="M23" s="3" t="s">
        <v>10</v>
      </c>
      <c r="N23" s="3" t="s">
        <v>2</v>
      </c>
      <c r="O23" s="3" t="s">
        <v>10</v>
      </c>
      <c r="P23" s="3" t="s">
        <v>2</v>
      </c>
      <c r="Q23" s="3" t="s">
        <v>10</v>
      </c>
    </row>
    <row r="24" spans="1:17" x14ac:dyDescent="0.25">
      <c r="A24" s="10" t="s">
        <v>11</v>
      </c>
      <c r="B24" s="29">
        <v>176</v>
      </c>
      <c r="C24" s="28">
        <f>SUM(B24-H24)</f>
        <v>160</v>
      </c>
      <c r="D24" s="29">
        <v>91</v>
      </c>
      <c r="E24" s="30">
        <f>SUM(D24/C24)</f>
        <v>0.56874999999999998</v>
      </c>
      <c r="F24" s="29">
        <v>69</v>
      </c>
      <c r="G24" s="31">
        <f>SUM(F24/C24)</f>
        <v>0.43125000000000002</v>
      </c>
      <c r="H24" s="29">
        <v>16</v>
      </c>
      <c r="I24" s="31">
        <f>SUM(H24/B24)</f>
        <v>9.0909090909090912E-2</v>
      </c>
      <c r="J24" s="29">
        <v>400</v>
      </c>
      <c r="K24" s="28">
        <f>SUM(J24-P24)</f>
        <v>386</v>
      </c>
      <c r="L24" s="29">
        <v>121</v>
      </c>
      <c r="M24" s="31">
        <f>SUM(L24/K24)</f>
        <v>0.31347150259067358</v>
      </c>
      <c r="N24" s="29">
        <v>265</v>
      </c>
      <c r="O24" s="31">
        <f>SUM(N24/K24)</f>
        <v>0.68652849740932642</v>
      </c>
      <c r="P24" s="29">
        <v>14</v>
      </c>
      <c r="Q24" s="31">
        <f>SUM(P24/J24)</f>
        <v>3.5000000000000003E-2</v>
      </c>
    </row>
    <row r="25" spans="1:17" x14ac:dyDescent="0.25">
      <c r="A25" s="37" t="s">
        <v>12</v>
      </c>
      <c r="B25" s="29">
        <v>176</v>
      </c>
      <c r="C25" s="28">
        <f>SUM(B25-H25)</f>
        <v>160</v>
      </c>
      <c r="D25" s="29">
        <v>91</v>
      </c>
      <c r="E25" s="30">
        <f>SUM(D25/C25)</f>
        <v>0.56874999999999998</v>
      </c>
      <c r="F25" s="29">
        <v>69</v>
      </c>
      <c r="G25" s="31">
        <f>SUM(F25/C25)</f>
        <v>0.43125000000000002</v>
      </c>
      <c r="H25" s="29">
        <v>16</v>
      </c>
      <c r="I25" s="31">
        <f>SUM(H25/B25)</f>
        <v>9.0909090909090912E-2</v>
      </c>
      <c r="J25" s="29">
        <v>400</v>
      </c>
      <c r="K25" s="28">
        <f>SUM(J25-P25)</f>
        <v>386</v>
      </c>
      <c r="L25" s="29">
        <v>121</v>
      </c>
      <c r="M25" s="31">
        <f>SUM(L25/K25)</f>
        <v>0.31347150259067358</v>
      </c>
      <c r="N25" s="29">
        <v>265</v>
      </c>
      <c r="O25" s="31">
        <f>SUM(N25/K25)</f>
        <v>0.68652849740932642</v>
      </c>
      <c r="P25" s="29">
        <v>14</v>
      </c>
      <c r="Q25" s="31">
        <f>SUM(P25/J25)</f>
        <v>3.5000000000000003E-2</v>
      </c>
    </row>
    <row r="26" spans="1:17" x14ac:dyDescent="0.25">
      <c r="A26" s="54" t="s">
        <v>13</v>
      </c>
      <c r="B26" s="55"/>
      <c r="C26" s="55"/>
      <c r="D26" s="56"/>
      <c r="E26" s="57">
        <f>SUM(D25+L25)/(C25+K25)</f>
        <v>0.38827838827838829</v>
      </c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9"/>
    </row>
    <row r="29" spans="1:17" x14ac:dyDescent="0.25">
      <c r="A29" s="46" t="s">
        <v>34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8"/>
    </row>
    <row r="30" spans="1:17" x14ac:dyDescent="0.25">
      <c r="A30" s="46" t="s">
        <v>15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8"/>
    </row>
    <row r="31" spans="1:17" x14ac:dyDescent="0.25">
      <c r="A31" s="49" t="s">
        <v>16</v>
      </c>
      <c r="B31" s="60" t="s">
        <v>3</v>
      </c>
      <c r="C31" s="63"/>
      <c r="D31" s="63"/>
      <c r="E31" s="63"/>
      <c r="F31" s="63"/>
      <c r="G31" s="63"/>
      <c r="H31" s="63"/>
      <c r="I31" s="61"/>
      <c r="J31" s="60" t="s">
        <v>4</v>
      </c>
      <c r="K31" s="63"/>
      <c r="L31" s="63"/>
      <c r="M31" s="63"/>
      <c r="N31" s="63"/>
      <c r="O31" s="63"/>
      <c r="P31" s="63"/>
      <c r="Q31" s="61"/>
    </row>
    <row r="32" spans="1:17" x14ac:dyDescent="0.25">
      <c r="A32" s="62"/>
      <c r="B32" s="49" t="s">
        <v>2</v>
      </c>
      <c r="C32" s="5"/>
      <c r="D32" s="60" t="s">
        <v>5</v>
      </c>
      <c r="E32" s="61"/>
      <c r="F32" s="60" t="s">
        <v>6</v>
      </c>
      <c r="G32" s="61"/>
      <c r="H32" s="60" t="s">
        <v>7</v>
      </c>
      <c r="I32" s="61"/>
      <c r="J32" s="64" t="s">
        <v>2</v>
      </c>
      <c r="K32" s="5"/>
      <c r="L32" s="60" t="s">
        <v>5</v>
      </c>
      <c r="M32" s="61"/>
      <c r="N32" s="60" t="s">
        <v>6</v>
      </c>
      <c r="O32" s="61"/>
      <c r="P32" s="60" t="s">
        <v>7</v>
      </c>
      <c r="Q32" s="61"/>
    </row>
    <row r="33" spans="1:17" x14ac:dyDescent="0.25">
      <c r="A33" s="50"/>
      <c r="B33" s="50"/>
      <c r="C33" s="4" t="s">
        <v>14</v>
      </c>
      <c r="D33" s="3" t="s">
        <v>2</v>
      </c>
      <c r="E33" s="3" t="s">
        <v>10</v>
      </c>
      <c r="F33" s="3" t="s">
        <v>2</v>
      </c>
      <c r="G33" s="3" t="s">
        <v>10</v>
      </c>
      <c r="H33" s="3" t="s">
        <v>2</v>
      </c>
      <c r="I33" s="3" t="s">
        <v>10</v>
      </c>
      <c r="J33" s="65"/>
      <c r="K33" s="6" t="s">
        <v>14</v>
      </c>
      <c r="L33" s="3" t="s">
        <v>2</v>
      </c>
      <c r="M33" s="3" t="s">
        <v>10</v>
      </c>
      <c r="N33" s="3" t="s">
        <v>2</v>
      </c>
      <c r="O33" s="3" t="s">
        <v>10</v>
      </c>
      <c r="P33" s="3" t="s">
        <v>2</v>
      </c>
      <c r="Q33" s="3" t="s">
        <v>10</v>
      </c>
    </row>
    <row r="34" spans="1:17" x14ac:dyDescent="0.25">
      <c r="A34" s="10" t="s">
        <v>17</v>
      </c>
      <c r="B34" s="25">
        <v>6</v>
      </c>
      <c r="C34" s="24">
        <v>0</v>
      </c>
      <c r="D34" s="25">
        <v>3</v>
      </c>
      <c r="E34" s="32">
        <f>SUM(D34/B34)</f>
        <v>0.5</v>
      </c>
      <c r="F34" s="25">
        <v>3</v>
      </c>
      <c r="G34" s="32">
        <f>SUM(F34/B34)</f>
        <v>0.5</v>
      </c>
      <c r="H34" s="25">
        <v>0</v>
      </c>
      <c r="I34" s="32">
        <v>0</v>
      </c>
      <c r="J34" s="25">
        <v>2</v>
      </c>
      <c r="K34" s="24">
        <v>0</v>
      </c>
      <c r="L34" s="25">
        <v>2</v>
      </c>
      <c r="M34" s="32">
        <f>SUM(L34/J34)</f>
        <v>1</v>
      </c>
      <c r="N34" s="25">
        <v>0</v>
      </c>
      <c r="O34" s="32">
        <v>0</v>
      </c>
      <c r="P34" s="25">
        <v>0</v>
      </c>
      <c r="Q34" s="32">
        <v>0</v>
      </c>
    </row>
    <row r="35" spans="1:17" x14ac:dyDescent="0.25">
      <c r="A35" s="7" t="s">
        <v>18</v>
      </c>
      <c r="B35" s="1">
        <v>5</v>
      </c>
      <c r="C35" s="24">
        <v>0</v>
      </c>
      <c r="D35" s="1">
        <v>1</v>
      </c>
      <c r="E35" s="32">
        <f>SUM(D35/B35)</f>
        <v>0.2</v>
      </c>
      <c r="F35" s="1">
        <v>4</v>
      </c>
      <c r="G35" s="32">
        <f>SUM(F35/B35)</f>
        <v>0.8</v>
      </c>
      <c r="H35" s="1">
        <v>0</v>
      </c>
      <c r="I35" s="32">
        <v>0</v>
      </c>
      <c r="J35" s="1">
        <v>0</v>
      </c>
      <c r="K35" s="24">
        <v>0</v>
      </c>
      <c r="L35" s="1">
        <v>0</v>
      </c>
      <c r="M35" s="32">
        <v>0</v>
      </c>
      <c r="N35" s="1">
        <v>0</v>
      </c>
      <c r="O35" s="32">
        <v>0</v>
      </c>
      <c r="P35" s="1">
        <v>0</v>
      </c>
      <c r="Q35" s="32">
        <v>0</v>
      </c>
    </row>
    <row r="36" spans="1:17" x14ac:dyDescent="0.25">
      <c r="A36" s="10" t="s">
        <v>19</v>
      </c>
      <c r="B36" s="25">
        <v>0</v>
      </c>
      <c r="C36" s="24">
        <v>0</v>
      </c>
      <c r="D36" s="25">
        <v>0</v>
      </c>
      <c r="E36" s="32">
        <v>0</v>
      </c>
      <c r="F36" s="25">
        <v>0</v>
      </c>
      <c r="G36" s="32">
        <v>0</v>
      </c>
      <c r="H36" s="25">
        <v>0</v>
      </c>
      <c r="I36" s="32">
        <v>0</v>
      </c>
      <c r="J36" s="25">
        <v>0</v>
      </c>
      <c r="K36" s="24">
        <v>0</v>
      </c>
      <c r="L36" s="25">
        <v>0</v>
      </c>
      <c r="M36" s="32">
        <v>0</v>
      </c>
      <c r="N36" s="25">
        <v>0</v>
      </c>
      <c r="O36" s="32">
        <v>0</v>
      </c>
      <c r="P36" s="25">
        <v>0</v>
      </c>
      <c r="Q36" s="32">
        <v>0</v>
      </c>
    </row>
    <row r="37" spans="1:17" x14ac:dyDescent="0.25">
      <c r="A37" s="7" t="s">
        <v>11</v>
      </c>
      <c r="B37" s="1">
        <v>85</v>
      </c>
      <c r="C37" s="24">
        <f>SUM(B37-H37)</f>
        <v>80</v>
      </c>
      <c r="D37" s="1">
        <v>40</v>
      </c>
      <c r="E37" s="32">
        <f>SUM(D37/C37)</f>
        <v>0.5</v>
      </c>
      <c r="F37" s="1">
        <v>40</v>
      </c>
      <c r="G37" s="32">
        <f>SUM(F37/C37)</f>
        <v>0.5</v>
      </c>
      <c r="H37" s="1">
        <v>5</v>
      </c>
      <c r="I37" s="32">
        <f>SUM(H37/B37)</f>
        <v>5.8823529411764705E-2</v>
      </c>
      <c r="J37" s="1">
        <v>86</v>
      </c>
      <c r="K37" s="24">
        <f>SUM(J37-P37)</f>
        <v>81</v>
      </c>
      <c r="L37" s="1">
        <v>32</v>
      </c>
      <c r="M37" s="32">
        <f>SUM(L37/K37)</f>
        <v>0.39506172839506171</v>
      </c>
      <c r="N37" s="1">
        <v>49</v>
      </c>
      <c r="O37" s="32">
        <f>SUM(N37/K37)</f>
        <v>0.60493827160493829</v>
      </c>
      <c r="P37" s="1">
        <v>5</v>
      </c>
      <c r="Q37" s="32">
        <f>SUM(P37/J37)</f>
        <v>5.8139534883720929E-2</v>
      </c>
    </row>
    <row r="38" spans="1:17" x14ac:dyDescent="0.25">
      <c r="A38" s="37" t="s">
        <v>12</v>
      </c>
      <c r="B38" s="25">
        <f>SUM(B34+B35+B36+B37)</f>
        <v>96</v>
      </c>
      <c r="C38" s="24">
        <f>SUM(B38-H38)</f>
        <v>91</v>
      </c>
      <c r="D38" s="25">
        <f>SUM(D34+D35+D36+D37)</f>
        <v>44</v>
      </c>
      <c r="E38" s="32">
        <f>SUM(D38/C38)</f>
        <v>0.48351648351648352</v>
      </c>
      <c r="F38" s="25">
        <f>SUM(F34+F35+F36+F37)</f>
        <v>47</v>
      </c>
      <c r="G38" s="32">
        <f>SUM(F38/C38)</f>
        <v>0.51648351648351654</v>
      </c>
      <c r="H38" s="25">
        <f>SUM(H34+H35+H36+H37)</f>
        <v>5</v>
      </c>
      <c r="I38" s="32">
        <f>SUM(H38/B38)</f>
        <v>5.2083333333333336E-2</v>
      </c>
      <c r="J38" s="25">
        <f>SUM(J34+J35+J36+J37)</f>
        <v>88</v>
      </c>
      <c r="K38" s="24">
        <f>SUM(J38-P38)</f>
        <v>83</v>
      </c>
      <c r="L38" s="25">
        <f>SUM(L34+L35+L36+L37)</f>
        <v>34</v>
      </c>
      <c r="M38" s="32">
        <f>SUM(L38/K38)</f>
        <v>0.40963855421686746</v>
      </c>
      <c r="N38" s="25">
        <f>SUM(N34+N35+N36+N37)</f>
        <v>49</v>
      </c>
      <c r="O38" s="32">
        <f>SUM(N38/K38)</f>
        <v>0.59036144578313254</v>
      </c>
      <c r="P38" s="25">
        <f>SUM(P34+P35+P36+P37)</f>
        <v>5</v>
      </c>
      <c r="Q38" s="32">
        <f>SUM(P38/J38)</f>
        <v>5.6818181818181816E-2</v>
      </c>
    </row>
    <row r="39" spans="1:17" x14ac:dyDescent="0.25">
      <c r="A39" s="54" t="s">
        <v>13</v>
      </c>
      <c r="B39" s="55"/>
      <c r="C39" s="55"/>
      <c r="D39" s="56"/>
      <c r="E39" s="57">
        <f>SUM(D38+L38)/(C38+K38)</f>
        <v>0.44827586206896552</v>
      </c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9"/>
    </row>
    <row r="42" spans="1:17" x14ac:dyDescent="0.25">
      <c r="A42" s="46" t="s">
        <v>33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8"/>
    </row>
    <row r="43" spans="1:17" x14ac:dyDescent="0.25">
      <c r="A43" s="46" t="s">
        <v>1</v>
      </c>
      <c r="B43" s="47"/>
      <c r="C43" s="47"/>
      <c r="D43" s="47"/>
      <c r="E43" s="47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8"/>
    </row>
    <row r="44" spans="1:17" x14ac:dyDescent="0.25">
      <c r="A44" s="49" t="s">
        <v>8</v>
      </c>
      <c r="B44" s="60" t="s">
        <v>3</v>
      </c>
      <c r="C44" s="63"/>
      <c r="D44" s="63"/>
      <c r="E44" s="63"/>
      <c r="F44" s="63"/>
      <c r="G44" s="63"/>
      <c r="H44" s="63"/>
      <c r="I44" s="61"/>
      <c r="J44" s="60" t="s">
        <v>4</v>
      </c>
      <c r="K44" s="63"/>
      <c r="L44" s="63"/>
      <c r="M44" s="63"/>
      <c r="N44" s="63"/>
      <c r="O44" s="63"/>
      <c r="P44" s="63"/>
      <c r="Q44" s="61"/>
    </row>
    <row r="45" spans="1:17" x14ac:dyDescent="0.25">
      <c r="A45" s="62"/>
      <c r="B45" s="49" t="s">
        <v>2</v>
      </c>
      <c r="C45" s="5"/>
      <c r="D45" s="60" t="s">
        <v>5</v>
      </c>
      <c r="E45" s="61"/>
      <c r="F45" s="60" t="s">
        <v>6</v>
      </c>
      <c r="G45" s="61"/>
      <c r="H45" s="60" t="s">
        <v>7</v>
      </c>
      <c r="I45" s="61"/>
      <c r="J45" s="49" t="s">
        <v>2</v>
      </c>
      <c r="K45" s="5"/>
      <c r="L45" s="60" t="s">
        <v>5</v>
      </c>
      <c r="M45" s="61"/>
      <c r="N45" s="60" t="s">
        <v>6</v>
      </c>
      <c r="O45" s="61"/>
      <c r="P45" s="60" t="s">
        <v>7</v>
      </c>
      <c r="Q45" s="61"/>
    </row>
    <row r="46" spans="1:17" x14ac:dyDescent="0.25">
      <c r="A46" s="50"/>
      <c r="B46" s="50"/>
      <c r="C46" s="4" t="s">
        <v>14</v>
      </c>
      <c r="D46" s="3" t="s">
        <v>9</v>
      </c>
      <c r="E46" s="3" t="s">
        <v>10</v>
      </c>
      <c r="F46" s="3" t="s">
        <v>2</v>
      </c>
      <c r="G46" s="3" t="s">
        <v>10</v>
      </c>
      <c r="H46" s="3" t="s">
        <v>2</v>
      </c>
      <c r="I46" s="3" t="s">
        <v>10</v>
      </c>
      <c r="J46" s="50"/>
      <c r="K46" s="4" t="s">
        <v>14</v>
      </c>
      <c r="L46" s="3" t="s">
        <v>2</v>
      </c>
      <c r="M46" s="3" t="s">
        <v>10</v>
      </c>
      <c r="N46" s="3" t="s">
        <v>2</v>
      </c>
      <c r="O46" s="3" t="s">
        <v>10</v>
      </c>
      <c r="P46" s="3" t="s">
        <v>2</v>
      </c>
      <c r="Q46" s="3" t="s">
        <v>10</v>
      </c>
    </row>
    <row r="47" spans="1:17" x14ac:dyDescent="0.25">
      <c r="A47" s="10" t="s">
        <v>11</v>
      </c>
      <c r="B47" s="25">
        <v>25</v>
      </c>
      <c r="C47" s="24">
        <f>SUM(B47-H47)</f>
        <v>24</v>
      </c>
      <c r="D47" s="25">
        <v>16</v>
      </c>
      <c r="E47" s="32">
        <f>SUM(D47/C47)</f>
        <v>0.66666666666666663</v>
      </c>
      <c r="F47" s="25">
        <v>8</v>
      </c>
      <c r="G47" s="32">
        <f>SUM(F47/C47)</f>
        <v>0.33333333333333331</v>
      </c>
      <c r="H47" s="25">
        <v>1</v>
      </c>
      <c r="I47" s="32">
        <f>SUM(H47/B47)</f>
        <v>0.04</v>
      </c>
      <c r="J47" s="25">
        <v>68</v>
      </c>
      <c r="K47" s="24">
        <f>SUM(J47-P47)</f>
        <v>67</v>
      </c>
      <c r="L47" s="25">
        <v>17</v>
      </c>
      <c r="M47" s="32">
        <f>SUM(L47/K47)</f>
        <v>0.2537313432835821</v>
      </c>
      <c r="N47" s="25">
        <v>50</v>
      </c>
      <c r="O47" s="32">
        <f>SUM(N47/K47)</f>
        <v>0.74626865671641796</v>
      </c>
      <c r="P47" s="25">
        <v>1</v>
      </c>
      <c r="Q47" s="32">
        <f>SUM(P47/J47)</f>
        <v>1.4705882352941176E-2</v>
      </c>
    </row>
    <row r="48" spans="1:17" x14ac:dyDescent="0.25">
      <c r="A48" s="37" t="s">
        <v>12</v>
      </c>
      <c r="B48" s="25">
        <v>25</v>
      </c>
      <c r="C48" s="24">
        <f>SUM(B48-H48)</f>
        <v>24</v>
      </c>
      <c r="D48" s="25">
        <v>16</v>
      </c>
      <c r="E48" s="32">
        <f>SUM(D48/C48)</f>
        <v>0.66666666666666663</v>
      </c>
      <c r="F48" s="25">
        <v>8</v>
      </c>
      <c r="G48" s="32">
        <f>SUM(F48/C48)</f>
        <v>0.33333333333333331</v>
      </c>
      <c r="H48" s="25">
        <v>1</v>
      </c>
      <c r="I48" s="32">
        <f>SUM(H48/B48)</f>
        <v>0.04</v>
      </c>
      <c r="J48" s="25">
        <v>68</v>
      </c>
      <c r="K48" s="24">
        <f>SUM(J48-P48)</f>
        <v>67</v>
      </c>
      <c r="L48" s="25">
        <v>17</v>
      </c>
      <c r="M48" s="32">
        <f>SUM(L48/K48)</f>
        <v>0.2537313432835821</v>
      </c>
      <c r="N48" s="25">
        <v>50</v>
      </c>
      <c r="O48" s="32">
        <f>SUM(N48/K48)</f>
        <v>0.74626865671641796</v>
      </c>
      <c r="P48" s="25">
        <v>1</v>
      </c>
      <c r="Q48" s="32">
        <f>SUM(P48/J48)</f>
        <v>1.4705882352941176E-2</v>
      </c>
    </row>
    <row r="49" spans="1:17" x14ac:dyDescent="0.25">
      <c r="A49" s="54" t="s">
        <v>13</v>
      </c>
      <c r="B49" s="55"/>
      <c r="C49" s="55"/>
      <c r="D49" s="56"/>
      <c r="E49" s="57">
        <f>SUM(D48+L48)/(K48+C48)</f>
        <v>0.36263736263736263</v>
      </c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9"/>
    </row>
    <row r="52" spans="1:17" x14ac:dyDescent="0.25">
      <c r="A52" s="46" t="s">
        <v>38</v>
      </c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8"/>
    </row>
    <row r="53" spans="1:17" x14ac:dyDescent="0.25">
      <c r="A53" s="46" t="s">
        <v>42</v>
      </c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8"/>
    </row>
    <row r="54" spans="1:17" x14ac:dyDescent="0.25">
      <c r="A54" s="49" t="s">
        <v>8</v>
      </c>
      <c r="B54" s="60" t="s">
        <v>3</v>
      </c>
      <c r="C54" s="63"/>
      <c r="D54" s="63"/>
      <c r="E54" s="63"/>
      <c r="F54" s="63"/>
      <c r="G54" s="63"/>
      <c r="H54" s="63"/>
      <c r="I54" s="61"/>
      <c r="J54" s="60" t="s">
        <v>4</v>
      </c>
      <c r="K54" s="63"/>
      <c r="L54" s="63"/>
      <c r="M54" s="63"/>
      <c r="N54" s="63"/>
      <c r="O54" s="63"/>
      <c r="P54" s="63"/>
      <c r="Q54" s="61"/>
    </row>
    <row r="55" spans="1:17" x14ac:dyDescent="0.25">
      <c r="A55" s="62"/>
      <c r="B55" s="49" t="s">
        <v>2</v>
      </c>
      <c r="C55" s="5"/>
      <c r="D55" s="60" t="s">
        <v>5</v>
      </c>
      <c r="E55" s="61"/>
      <c r="F55" s="60" t="s">
        <v>6</v>
      </c>
      <c r="G55" s="61"/>
      <c r="H55" s="60" t="s">
        <v>7</v>
      </c>
      <c r="I55" s="61"/>
      <c r="J55" s="64" t="s">
        <v>2</v>
      </c>
      <c r="K55" s="5"/>
      <c r="L55" s="60" t="s">
        <v>5</v>
      </c>
      <c r="M55" s="61"/>
      <c r="N55" s="60" t="s">
        <v>6</v>
      </c>
      <c r="O55" s="61"/>
      <c r="P55" s="60" t="s">
        <v>7</v>
      </c>
      <c r="Q55" s="61"/>
    </row>
    <row r="56" spans="1:17" x14ac:dyDescent="0.25">
      <c r="A56" s="50"/>
      <c r="B56" s="50"/>
      <c r="C56" s="4" t="s">
        <v>14</v>
      </c>
      <c r="D56" s="3" t="s">
        <v>2</v>
      </c>
      <c r="E56" s="3" t="s">
        <v>10</v>
      </c>
      <c r="F56" s="3" t="s">
        <v>2</v>
      </c>
      <c r="G56" s="3" t="s">
        <v>10</v>
      </c>
      <c r="H56" s="3" t="s">
        <v>2</v>
      </c>
      <c r="I56" s="3" t="s">
        <v>10</v>
      </c>
      <c r="J56" s="65"/>
      <c r="K56" s="9" t="s">
        <v>14</v>
      </c>
      <c r="L56" s="3" t="s">
        <v>2</v>
      </c>
      <c r="M56" s="3" t="s">
        <v>10</v>
      </c>
      <c r="N56" s="3" t="s">
        <v>2</v>
      </c>
      <c r="O56" s="3" t="s">
        <v>10</v>
      </c>
      <c r="P56" s="3" t="s">
        <v>2</v>
      </c>
      <c r="Q56" s="3" t="s">
        <v>10</v>
      </c>
    </row>
    <row r="57" spans="1:17" x14ac:dyDescent="0.25">
      <c r="A57" s="10" t="s">
        <v>17</v>
      </c>
      <c r="B57" s="25">
        <v>38</v>
      </c>
      <c r="C57" s="33">
        <f>SUM(B57-H57)</f>
        <v>36</v>
      </c>
      <c r="D57" s="25">
        <v>32</v>
      </c>
      <c r="E57" s="32">
        <f>SUM(D57/C57)</f>
        <v>0.88888888888888884</v>
      </c>
      <c r="F57" s="25">
        <v>4</v>
      </c>
      <c r="G57" s="32">
        <f>SUM(F57/C57)</f>
        <v>0.1111111111111111</v>
      </c>
      <c r="H57" s="25">
        <v>2</v>
      </c>
      <c r="I57" s="32">
        <f>SUM(H57/B57)</f>
        <v>5.2631578947368418E-2</v>
      </c>
      <c r="J57" s="25">
        <v>60</v>
      </c>
      <c r="K57" s="24">
        <v>0</v>
      </c>
      <c r="L57" s="25">
        <v>38</v>
      </c>
      <c r="M57" s="32">
        <f>SUM(L57/J57)</f>
        <v>0.6333333333333333</v>
      </c>
      <c r="N57" s="25">
        <v>22</v>
      </c>
      <c r="O57" s="32">
        <f>SUM(N57/J57)</f>
        <v>0.36666666666666664</v>
      </c>
      <c r="P57" s="25">
        <v>0</v>
      </c>
      <c r="Q57" s="32">
        <v>0</v>
      </c>
    </row>
    <row r="58" spans="1:17" x14ac:dyDescent="0.25">
      <c r="A58" s="10" t="s">
        <v>21</v>
      </c>
      <c r="B58" s="1">
        <v>12</v>
      </c>
      <c r="C58" s="33">
        <f>SUM(B58-H58)</f>
        <v>10</v>
      </c>
      <c r="D58" s="1">
        <v>7</v>
      </c>
      <c r="E58" s="32">
        <f>SUM(D58/C58)</f>
        <v>0.7</v>
      </c>
      <c r="F58" s="1">
        <v>3</v>
      </c>
      <c r="G58" s="32">
        <f>SUM(F58/C58)</f>
        <v>0.3</v>
      </c>
      <c r="H58" s="25">
        <v>2</v>
      </c>
      <c r="I58" s="32">
        <f>SUM(H58/B58)</f>
        <v>0.16666666666666666</v>
      </c>
      <c r="J58" s="1">
        <v>16</v>
      </c>
      <c r="K58" s="24">
        <f>SUM(J58-P58)</f>
        <v>14</v>
      </c>
      <c r="L58" s="1">
        <v>5</v>
      </c>
      <c r="M58" s="32">
        <f>SUM(L58/K58)</f>
        <v>0.35714285714285715</v>
      </c>
      <c r="N58" s="1">
        <v>9</v>
      </c>
      <c r="O58" s="32">
        <f>SUM(N58/K58)</f>
        <v>0.6428571428571429</v>
      </c>
      <c r="P58" s="1">
        <v>2</v>
      </c>
      <c r="Q58" s="8">
        <f>SUM(P58/J58)</f>
        <v>0.125</v>
      </c>
    </row>
    <row r="59" spans="1:17" x14ac:dyDescent="0.25">
      <c r="A59" s="10" t="s">
        <v>18</v>
      </c>
      <c r="B59" s="25">
        <v>13</v>
      </c>
      <c r="C59" s="33">
        <f>SUM(B59-H59)</f>
        <v>12</v>
      </c>
      <c r="D59" s="25">
        <v>11</v>
      </c>
      <c r="E59" s="32">
        <f>SUM(D59/C59)</f>
        <v>0.91666666666666663</v>
      </c>
      <c r="F59" s="25">
        <v>1</v>
      </c>
      <c r="G59" s="32">
        <f>SUM(F59/C59)</f>
        <v>8.3333333333333329E-2</v>
      </c>
      <c r="H59" s="25">
        <v>1</v>
      </c>
      <c r="I59" s="32">
        <f>SUM(H59/B59)</f>
        <v>7.6923076923076927E-2</v>
      </c>
      <c r="J59" s="25">
        <v>11</v>
      </c>
      <c r="K59" s="24">
        <v>0</v>
      </c>
      <c r="L59" s="25">
        <v>9</v>
      </c>
      <c r="M59" s="32">
        <f>SUM(L59/J59)</f>
        <v>0.81818181818181823</v>
      </c>
      <c r="N59" s="25">
        <v>2</v>
      </c>
      <c r="O59" s="32">
        <f>SUM(N59/J59)</f>
        <v>0.18181818181818182</v>
      </c>
      <c r="P59" s="25">
        <v>0</v>
      </c>
      <c r="Q59" s="32">
        <v>0</v>
      </c>
    </row>
    <row r="60" spans="1:17" x14ac:dyDescent="0.25">
      <c r="A60" s="10" t="s">
        <v>19</v>
      </c>
      <c r="B60" s="1">
        <v>0</v>
      </c>
      <c r="C60" s="33">
        <v>0</v>
      </c>
      <c r="D60" s="1">
        <v>0</v>
      </c>
      <c r="E60" s="32">
        <v>0</v>
      </c>
      <c r="F60" s="1">
        <v>0</v>
      </c>
      <c r="G60" s="32">
        <v>0</v>
      </c>
      <c r="H60" s="1">
        <v>0</v>
      </c>
      <c r="I60" s="32">
        <v>0</v>
      </c>
      <c r="J60" s="1">
        <v>0</v>
      </c>
      <c r="K60" s="24">
        <v>0</v>
      </c>
      <c r="L60" s="1">
        <v>0</v>
      </c>
      <c r="M60" s="8">
        <v>0</v>
      </c>
      <c r="N60" s="1">
        <v>0</v>
      </c>
      <c r="O60" s="8">
        <v>0</v>
      </c>
      <c r="P60" s="1">
        <v>0</v>
      </c>
      <c r="Q60" s="8">
        <v>0</v>
      </c>
    </row>
    <row r="61" spans="1:17" x14ac:dyDescent="0.25">
      <c r="A61" s="10" t="s">
        <v>11</v>
      </c>
      <c r="B61" s="25">
        <v>1130</v>
      </c>
      <c r="C61" s="33">
        <f>SUM(B61-H61)</f>
        <v>1055</v>
      </c>
      <c r="D61" s="25">
        <v>671</v>
      </c>
      <c r="E61" s="32">
        <f>SUM(D61/C61)</f>
        <v>0.63601895734597158</v>
      </c>
      <c r="F61" s="25">
        <v>384</v>
      </c>
      <c r="G61" s="32">
        <f>SUM(F61/C61)</f>
        <v>0.36398104265402842</v>
      </c>
      <c r="H61" s="25">
        <v>75</v>
      </c>
      <c r="I61" s="32">
        <f>SUM(H61/B61)</f>
        <v>6.637168141592921E-2</v>
      </c>
      <c r="J61" s="25">
        <v>1769</v>
      </c>
      <c r="K61" s="24">
        <f>SUM(J61-P61)</f>
        <v>1723</v>
      </c>
      <c r="L61" s="25">
        <v>600</v>
      </c>
      <c r="M61" s="32">
        <f>SUM(L61/K61)</f>
        <v>0.34822983168891469</v>
      </c>
      <c r="N61" s="25">
        <v>1123</v>
      </c>
      <c r="O61" s="32">
        <f>SUM(N61/K61)</f>
        <v>0.65177016831108536</v>
      </c>
      <c r="P61" s="25">
        <v>46</v>
      </c>
      <c r="Q61" s="32">
        <f>SUM(P61/J61)</f>
        <v>2.6003391746749576E-2</v>
      </c>
    </row>
    <row r="62" spans="1:17" x14ac:dyDescent="0.25">
      <c r="A62" s="37" t="s">
        <v>12</v>
      </c>
      <c r="B62" s="25">
        <f>SUM(B57+B58+B59+B60+B61)</f>
        <v>1193</v>
      </c>
      <c r="C62" s="24">
        <f>SUM(B62-H62)</f>
        <v>1113</v>
      </c>
      <c r="D62" s="25">
        <f>SUM(D57+D58+D59+D60+D61)</f>
        <v>721</v>
      </c>
      <c r="E62" s="32">
        <f>SUM(D62/C62)</f>
        <v>0.64779874213836475</v>
      </c>
      <c r="F62" s="25">
        <f>SUM(F57+F58+F59+F60+F61)</f>
        <v>392</v>
      </c>
      <c r="G62" s="32">
        <f>SUM(F62/C62)</f>
        <v>0.3522012578616352</v>
      </c>
      <c r="H62" s="25">
        <f>SUM(H57+H58+H59+H60+H61)</f>
        <v>80</v>
      </c>
      <c r="I62" s="32">
        <f>SUM(H62/B62)</f>
        <v>6.7057837384744343E-2</v>
      </c>
      <c r="J62" s="25">
        <f>SUM(J57+J58+J59+J60+J61)</f>
        <v>1856</v>
      </c>
      <c r="K62" s="24">
        <f>SUM(K57+K58+K59+K60+K61)</f>
        <v>1737</v>
      </c>
      <c r="L62" s="25">
        <f>SUM(L57+L58+L59+L60+L61)</f>
        <v>652</v>
      </c>
      <c r="M62" s="32">
        <f>SUM(L62/K62)</f>
        <v>0.37535981577432354</v>
      </c>
      <c r="N62" s="25">
        <f>SUM(N57+N58+N59+N60+N61)</f>
        <v>1156</v>
      </c>
      <c r="O62" s="32">
        <f>SUM(N62/K62)</f>
        <v>0.66551525618883134</v>
      </c>
      <c r="P62" s="25">
        <f>SUM(P57+P58+P59+P60+P61)</f>
        <v>48</v>
      </c>
      <c r="Q62" s="32">
        <f>SUM(P62/J62)</f>
        <v>2.5862068965517241E-2</v>
      </c>
    </row>
    <row r="63" spans="1:17" x14ac:dyDescent="0.25">
      <c r="A63" s="54" t="s">
        <v>13</v>
      </c>
      <c r="B63" s="55"/>
      <c r="C63" s="55"/>
      <c r="D63" s="56"/>
      <c r="E63" s="57">
        <f>SUM(D62+L62)/(C62+K62)</f>
        <v>0.48175438596491227</v>
      </c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9"/>
    </row>
    <row r="66" spans="1:17" x14ac:dyDescent="0.25">
      <c r="A66" s="46" t="s">
        <v>32</v>
      </c>
      <c r="B66" s="47"/>
      <c r="C66" s="47"/>
      <c r="D66" s="47"/>
      <c r="E66" s="47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8"/>
    </row>
    <row r="67" spans="1:17" x14ac:dyDescent="0.25">
      <c r="A67" s="46" t="s">
        <v>35</v>
      </c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8"/>
    </row>
    <row r="68" spans="1:17" x14ac:dyDescent="0.25">
      <c r="A68" s="49" t="s">
        <v>8</v>
      </c>
      <c r="B68" s="60" t="s">
        <v>3</v>
      </c>
      <c r="C68" s="63"/>
      <c r="D68" s="63"/>
      <c r="E68" s="63"/>
      <c r="F68" s="63"/>
      <c r="G68" s="63"/>
      <c r="H68" s="63"/>
      <c r="I68" s="61"/>
      <c r="J68" s="60" t="s">
        <v>4</v>
      </c>
      <c r="K68" s="63"/>
      <c r="L68" s="63"/>
      <c r="M68" s="63"/>
      <c r="N68" s="63"/>
      <c r="O68" s="63"/>
      <c r="P68" s="63"/>
      <c r="Q68" s="61"/>
    </row>
    <row r="69" spans="1:17" x14ac:dyDescent="0.25">
      <c r="A69" s="62"/>
      <c r="B69" s="49" t="s">
        <v>2</v>
      </c>
      <c r="C69" s="5"/>
      <c r="D69" s="60" t="s">
        <v>5</v>
      </c>
      <c r="E69" s="61"/>
      <c r="F69" s="60" t="s">
        <v>6</v>
      </c>
      <c r="G69" s="61"/>
      <c r="H69" s="60" t="s">
        <v>7</v>
      </c>
      <c r="I69" s="61"/>
      <c r="J69" s="64" t="s">
        <v>2</v>
      </c>
      <c r="K69" s="5"/>
      <c r="L69" s="60" t="s">
        <v>5</v>
      </c>
      <c r="M69" s="61"/>
      <c r="N69" s="60" t="s">
        <v>6</v>
      </c>
      <c r="O69" s="61"/>
      <c r="P69" s="60" t="s">
        <v>7</v>
      </c>
      <c r="Q69" s="61"/>
    </row>
    <row r="70" spans="1:17" x14ac:dyDescent="0.25">
      <c r="A70" s="50"/>
      <c r="B70" s="50"/>
      <c r="C70" s="4" t="s">
        <v>14</v>
      </c>
      <c r="D70" s="3" t="s">
        <v>2</v>
      </c>
      <c r="E70" s="3" t="s">
        <v>10</v>
      </c>
      <c r="F70" s="3" t="s">
        <v>2</v>
      </c>
      <c r="G70" s="3" t="s">
        <v>10</v>
      </c>
      <c r="H70" s="3" t="s">
        <v>2</v>
      </c>
      <c r="I70" s="3" t="s">
        <v>10</v>
      </c>
      <c r="J70" s="65"/>
      <c r="K70" s="11" t="s">
        <v>14</v>
      </c>
      <c r="L70" s="3" t="s">
        <v>2</v>
      </c>
      <c r="M70" s="3" t="s">
        <v>10</v>
      </c>
      <c r="N70" s="3" t="s">
        <v>2</v>
      </c>
      <c r="O70" s="3" t="s">
        <v>10</v>
      </c>
      <c r="P70" s="3" t="s">
        <v>2</v>
      </c>
      <c r="Q70" s="3" t="s">
        <v>10</v>
      </c>
    </row>
    <row r="71" spans="1:17" x14ac:dyDescent="0.25">
      <c r="A71" s="18" t="s">
        <v>17</v>
      </c>
      <c r="B71" s="19">
        <v>1</v>
      </c>
      <c r="C71" s="35">
        <v>0</v>
      </c>
      <c r="D71" s="21">
        <v>1</v>
      </c>
      <c r="E71" s="22">
        <f>SUM(D71/B71)</f>
        <v>1</v>
      </c>
      <c r="F71" s="21">
        <v>0</v>
      </c>
      <c r="G71" s="22">
        <v>0</v>
      </c>
      <c r="H71" s="21">
        <v>0</v>
      </c>
      <c r="I71" s="22">
        <v>0</v>
      </c>
      <c r="J71" s="19">
        <v>19</v>
      </c>
      <c r="K71" s="35">
        <v>0</v>
      </c>
      <c r="L71" s="21">
        <v>10</v>
      </c>
      <c r="M71" s="22">
        <f>SUM(L71/J71)</f>
        <v>0.52631578947368418</v>
      </c>
      <c r="N71" s="21">
        <v>9</v>
      </c>
      <c r="O71" s="22">
        <f>SUM(N71/J71)</f>
        <v>0.47368421052631576</v>
      </c>
      <c r="P71" s="21">
        <v>0</v>
      </c>
      <c r="Q71" s="22">
        <v>0</v>
      </c>
    </row>
    <row r="72" spans="1:17" x14ac:dyDescent="0.25">
      <c r="A72" s="18" t="s">
        <v>21</v>
      </c>
      <c r="B72" s="19">
        <v>2</v>
      </c>
      <c r="C72" s="35">
        <v>0</v>
      </c>
      <c r="D72" s="21">
        <v>1</v>
      </c>
      <c r="E72" s="22">
        <f>SUM(D72/B72)</f>
        <v>0.5</v>
      </c>
      <c r="F72" s="21">
        <v>1</v>
      </c>
      <c r="G72" s="22">
        <f>SUM(F72/B72)</f>
        <v>0.5</v>
      </c>
      <c r="H72" s="21">
        <v>0</v>
      </c>
      <c r="I72" s="22">
        <v>0</v>
      </c>
      <c r="J72" s="19">
        <v>0</v>
      </c>
      <c r="K72" s="35">
        <v>0</v>
      </c>
      <c r="L72" s="21">
        <v>0</v>
      </c>
      <c r="M72" s="22">
        <v>0</v>
      </c>
      <c r="N72" s="21">
        <v>0</v>
      </c>
      <c r="O72" s="22">
        <v>0</v>
      </c>
      <c r="P72" s="21">
        <v>0</v>
      </c>
      <c r="Q72" s="22">
        <v>0</v>
      </c>
    </row>
    <row r="73" spans="1:17" x14ac:dyDescent="0.25">
      <c r="A73" s="18" t="s">
        <v>18</v>
      </c>
      <c r="B73" s="19">
        <v>4</v>
      </c>
      <c r="C73" s="35">
        <v>0</v>
      </c>
      <c r="D73" s="21">
        <v>3</v>
      </c>
      <c r="E73" s="22">
        <f>SUM(D73/B73)</f>
        <v>0.75</v>
      </c>
      <c r="F73" s="21">
        <v>1</v>
      </c>
      <c r="G73" s="22">
        <f>SUM(F73/B73)</f>
        <v>0.25</v>
      </c>
      <c r="H73" s="21">
        <v>0</v>
      </c>
      <c r="I73" s="22">
        <v>0</v>
      </c>
      <c r="J73" s="19">
        <v>8</v>
      </c>
      <c r="K73" s="35">
        <v>0</v>
      </c>
      <c r="L73" s="21">
        <v>6</v>
      </c>
      <c r="M73" s="22">
        <f>SUM(L73/J73)</f>
        <v>0.75</v>
      </c>
      <c r="N73" s="21">
        <v>2</v>
      </c>
      <c r="O73" s="22">
        <f>SUM(N73/J73)</f>
        <v>0.25</v>
      </c>
      <c r="P73" s="21">
        <v>0</v>
      </c>
      <c r="Q73" s="22">
        <v>0</v>
      </c>
    </row>
    <row r="74" spans="1:17" x14ac:dyDescent="0.25">
      <c r="A74" s="10" t="s">
        <v>11</v>
      </c>
      <c r="B74" s="21">
        <v>395</v>
      </c>
      <c r="C74" s="34">
        <f>SUM(B74-H74)</f>
        <v>367</v>
      </c>
      <c r="D74" s="21">
        <v>220</v>
      </c>
      <c r="E74" s="22">
        <f>SUM(D74/C74)</f>
        <v>0.59945504087193457</v>
      </c>
      <c r="F74" s="21">
        <v>147</v>
      </c>
      <c r="G74" s="22">
        <f>SUM(F74/C74)</f>
        <v>0.40054495912806537</v>
      </c>
      <c r="H74" s="21">
        <v>28</v>
      </c>
      <c r="I74" s="22">
        <f>SUM(H74/B74)</f>
        <v>7.0886075949367092E-2</v>
      </c>
      <c r="J74" s="21">
        <v>675</v>
      </c>
      <c r="K74" s="34">
        <f>SUM(J74-P74)</f>
        <v>651</v>
      </c>
      <c r="L74" s="21">
        <v>188</v>
      </c>
      <c r="M74" s="22">
        <f>SUM(L74/K74)</f>
        <v>0.28878648233486942</v>
      </c>
      <c r="N74" s="21">
        <v>463</v>
      </c>
      <c r="O74" s="22">
        <f>SUM(N74/K74)</f>
        <v>0.71121351766513052</v>
      </c>
      <c r="P74" s="21">
        <v>24</v>
      </c>
      <c r="Q74" s="22">
        <f>SUM(P74/J74)</f>
        <v>3.5555555555555556E-2</v>
      </c>
    </row>
    <row r="75" spans="1:17" x14ac:dyDescent="0.25">
      <c r="A75" s="37" t="s">
        <v>12</v>
      </c>
      <c r="B75" s="21">
        <f>SUM(B71+B72+B73+B74)</f>
        <v>402</v>
      </c>
      <c r="C75" s="24">
        <f>SUM(B75-H75)</f>
        <v>374</v>
      </c>
      <c r="D75" s="21">
        <f>SUM(D71+D72+D73+D74)</f>
        <v>225</v>
      </c>
      <c r="E75" s="22">
        <f>SUM(D75/C75)</f>
        <v>0.60160427807486627</v>
      </c>
      <c r="F75" s="21">
        <f>SUM(F71+F72+F73+F74)</f>
        <v>149</v>
      </c>
      <c r="G75" s="22">
        <f>SUM(F75/C75)</f>
        <v>0.39839572192513367</v>
      </c>
      <c r="H75" s="21">
        <f>SUM(H71+H72+H73+H74)</f>
        <v>28</v>
      </c>
      <c r="I75" s="22">
        <f>SUM(H75/B75)</f>
        <v>6.965174129353234E-2</v>
      </c>
      <c r="J75" s="21">
        <f>SUM(J71+J72+J73+J74)</f>
        <v>702</v>
      </c>
      <c r="K75" s="34">
        <f>SUM(J75-P75)</f>
        <v>678</v>
      </c>
      <c r="L75" s="21">
        <f>SUM(L71:L74)</f>
        <v>204</v>
      </c>
      <c r="M75" s="22">
        <f>SUM(L75/K75)</f>
        <v>0.30088495575221241</v>
      </c>
      <c r="N75" s="21">
        <f>SUM(N71+N72+N73+N74)</f>
        <v>474</v>
      </c>
      <c r="O75" s="22">
        <f>SUM(N75/K75)</f>
        <v>0.69911504424778759</v>
      </c>
      <c r="P75" s="21">
        <f>SUM(P71+P72+P73+P74)</f>
        <v>24</v>
      </c>
      <c r="Q75" s="22">
        <f>SUM(P75/J75)</f>
        <v>3.4188034188034191E-2</v>
      </c>
    </row>
    <row r="76" spans="1:17" x14ac:dyDescent="0.25">
      <c r="A76" s="54" t="s">
        <v>13</v>
      </c>
      <c r="B76" s="55"/>
      <c r="C76" s="55"/>
      <c r="D76" s="56"/>
      <c r="E76" s="57">
        <f>SUM(D75+L75)/(C75+K75)</f>
        <v>0.40779467680608367</v>
      </c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  <c r="Q76" s="59"/>
    </row>
    <row r="79" spans="1:17" x14ac:dyDescent="0.25">
      <c r="A79" s="46" t="s">
        <v>22</v>
      </c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8"/>
    </row>
    <row r="80" spans="1:17" x14ac:dyDescent="0.25">
      <c r="A80" s="46" t="s">
        <v>1</v>
      </c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8"/>
    </row>
    <row r="81" spans="1:17" x14ac:dyDescent="0.25">
      <c r="A81" s="49" t="s">
        <v>8</v>
      </c>
      <c r="B81" s="60" t="s">
        <v>3</v>
      </c>
      <c r="C81" s="63"/>
      <c r="D81" s="63"/>
      <c r="E81" s="63"/>
      <c r="F81" s="63"/>
      <c r="G81" s="63"/>
      <c r="H81" s="63"/>
      <c r="I81" s="61"/>
      <c r="J81" s="60" t="s">
        <v>4</v>
      </c>
      <c r="K81" s="63"/>
      <c r="L81" s="63"/>
      <c r="M81" s="63"/>
      <c r="N81" s="63"/>
      <c r="O81" s="63"/>
      <c r="P81" s="63"/>
      <c r="Q81" s="61"/>
    </row>
    <row r="82" spans="1:17" x14ac:dyDescent="0.25">
      <c r="A82" s="62"/>
      <c r="B82" s="49" t="s">
        <v>2</v>
      </c>
      <c r="C82" s="5"/>
      <c r="D82" s="60" t="s">
        <v>5</v>
      </c>
      <c r="E82" s="61"/>
      <c r="F82" s="60" t="s">
        <v>6</v>
      </c>
      <c r="G82" s="61"/>
      <c r="H82" s="60" t="s">
        <v>7</v>
      </c>
      <c r="I82" s="61"/>
      <c r="J82" s="64" t="s">
        <v>2</v>
      </c>
      <c r="K82" s="5"/>
      <c r="L82" s="60" t="s">
        <v>5</v>
      </c>
      <c r="M82" s="61"/>
      <c r="N82" s="60" t="s">
        <v>6</v>
      </c>
      <c r="O82" s="61"/>
      <c r="P82" s="60" t="s">
        <v>7</v>
      </c>
      <c r="Q82" s="61"/>
    </row>
    <row r="83" spans="1:17" x14ac:dyDescent="0.25">
      <c r="A83" s="50"/>
      <c r="B83" s="50"/>
      <c r="C83" s="12" t="s">
        <v>14</v>
      </c>
      <c r="D83" s="3" t="s">
        <v>2</v>
      </c>
      <c r="E83" s="3" t="s">
        <v>10</v>
      </c>
      <c r="F83" s="3" t="s">
        <v>2</v>
      </c>
      <c r="G83" s="3" t="s">
        <v>10</v>
      </c>
      <c r="H83" s="3" t="s">
        <v>2</v>
      </c>
      <c r="I83" s="3" t="s">
        <v>10</v>
      </c>
      <c r="J83" s="65"/>
      <c r="K83" s="13" t="s">
        <v>14</v>
      </c>
      <c r="L83" s="3" t="s">
        <v>2</v>
      </c>
      <c r="M83" s="3" t="s">
        <v>10</v>
      </c>
      <c r="N83" s="3" t="s">
        <v>2</v>
      </c>
      <c r="O83" s="3" t="s">
        <v>10</v>
      </c>
      <c r="P83" s="3" t="s">
        <v>2</v>
      </c>
      <c r="Q83" s="3" t="s">
        <v>10</v>
      </c>
    </row>
    <row r="84" spans="1:17" x14ac:dyDescent="0.25">
      <c r="A84" s="10" t="s">
        <v>11</v>
      </c>
      <c r="B84" s="21">
        <v>14</v>
      </c>
      <c r="C84" s="34">
        <f>SUM(B84-H84)</f>
        <v>13</v>
      </c>
      <c r="D84" s="21">
        <v>11</v>
      </c>
      <c r="E84" s="22">
        <f>SUM(D84/C84)</f>
        <v>0.84615384615384615</v>
      </c>
      <c r="F84" s="21">
        <v>2</v>
      </c>
      <c r="G84" s="22">
        <f>SUM(F84/C84)</f>
        <v>0.15384615384615385</v>
      </c>
      <c r="H84" s="21">
        <v>1</v>
      </c>
      <c r="I84" s="22">
        <f>SUM(H84/B84)</f>
        <v>7.1428571428571425E-2</v>
      </c>
      <c r="J84" s="21">
        <v>32</v>
      </c>
      <c r="K84" s="34">
        <v>0</v>
      </c>
      <c r="L84" s="21">
        <v>10</v>
      </c>
      <c r="M84" s="22">
        <f>SUM(L84/J84)</f>
        <v>0.3125</v>
      </c>
      <c r="N84" s="21">
        <v>22</v>
      </c>
      <c r="O84" s="22">
        <f>SUM(N84/J84)</f>
        <v>0.6875</v>
      </c>
      <c r="P84" s="21">
        <v>0</v>
      </c>
      <c r="Q84" s="22">
        <v>0</v>
      </c>
    </row>
    <row r="85" spans="1:17" x14ac:dyDescent="0.25">
      <c r="A85" s="37" t="s">
        <v>12</v>
      </c>
      <c r="B85" s="21">
        <v>14</v>
      </c>
      <c r="C85" s="34">
        <f>SUM(B85-H85)</f>
        <v>13</v>
      </c>
      <c r="D85" s="21">
        <v>11</v>
      </c>
      <c r="E85" s="22">
        <f>SUM(D85/C85)</f>
        <v>0.84615384615384615</v>
      </c>
      <c r="F85" s="21">
        <v>2</v>
      </c>
      <c r="G85" s="22">
        <f>SUM(F85/C85)</f>
        <v>0.15384615384615385</v>
      </c>
      <c r="H85" s="21">
        <v>1</v>
      </c>
      <c r="I85" s="22">
        <f>SUM(H85/B85)</f>
        <v>7.1428571428571425E-2</v>
      </c>
      <c r="J85" s="21">
        <v>32</v>
      </c>
      <c r="K85" s="34">
        <v>0</v>
      </c>
      <c r="L85" s="21">
        <v>10</v>
      </c>
      <c r="M85" s="22">
        <f>SUM(L85/J85)</f>
        <v>0.3125</v>
      </c>
      <c r="N85" s="21">
        <v>22</v>
      </c>
      <c r="O85" s="22">
        <f>SUM(N85/J85)</f>
        <v>0.6875</v>
      </c>
      <c r="P85" s="21">
        <v>0</v>
      </c>
      <c r="Q85" s="22">
        <v>0</v>
      </c>
    </row>
    <row r="86" spans="1:17" x14ac:dyDescent="0.25">
      <c r="A86" s="54" t="s">
        <v>13</v>
      </c>
      <c r="B86" s="55"/>
      <c r="C86" s="55"/>
      <c r="D86" s="56"/>
      <c r="E86" s="57">
        <f>SUM(D85+L85)/(C85+J85)</f>
        <v>0.46666666666666667</v>
      </c>
      <c r="F86" s="58"/>
      <c r="G86" s="58"/>
      <c r="H86" s="58"/>
      <c r="I86" s="58"/>
      <c r="J86" s="58"/>
      <c r="K86" s="58"/>
      <c r="L86" s="58"/>
      <c r="M86" s="58"/>
      <c r="N86" s="58"/>
      <c r="O86" s="58"/>
      <c r="P86" s="58"/>
      <c r="Q86" s="59"/>
    </row>
    <row r="89" spans="1:17" x14ac:dyDescent="0.25">
      <c r="A89" s="46" t="s">
        <v>23</v>
      </c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8"/>
    </row>
    <row r="90" spans="1:17" x14ac:dyDescent="0.25">
      <c r="A90" s="46" t="s">
        <v>1</v>
      </c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8"/>
    </row>
    <row r="91" spans="1:17" x14ac:dyDescent="0.25">
      <c r="A91" s="49" t="s">
        <v>8</v>
      </c>
      <c r="B91" s="60" t="s">
        <v>3</v>
      </c>
      <c r="C91" s="63"/>
      <c r="D91" s="63"/>
      <c r="E91" s="63"/>
      <c r="F91" s="63"/>
      <c r="G91" s="63"/>
      <c r="H91" s="63"/>
      <c r="I91" s="61"/>
      <c r="J91" s="60" t="s">
        <v>4</v>
      </c>
      <c r="K91" s="63"/>
      <c r="L91" s="63"/>
      <c r="M91" s="63"/>
      <c r="N91" s="63"/>
      <c r="O91" s="63"/>
      <c r="P91" s="63"/>
      <c r="Q91" s="61"/>
    </row>
    <row r="92" spans="1:17" x14ac:dyDescent="0.25">
      <c r="A92" s="62"/>
      <c r="B92" s="49" t="s">
        <v>2</v>
      </c>
      <c r="C92" s="5"/>
      <c r="D92" s="60" t="s">
        <v>5</v>
      </c>
      <c r="E92" s="61"/>
      <c r="F92" s="60" t="s">
        <v>6</v>
      </c>
      <c r="G92" s="61"/>
      <c r="H92" s="60" t="s">
        <v>7</v>
      </c>
      <c r="I92" s="61"/>
      <c r="J92" s="64" t="s">
        <v>2</v>
      </c>
      <c r="K92" s="5"/>
      <c r="L92" s="60" t="s">
        <v>5</v>
      </c>
      <c r="M92" s="61"/>
      <c r="N92" s="60" t="s">
        <v>6</v>
      </c>
      <c r="O92" s="61"/>
      <c r="P92" s="60" t="s">
        <v>7</v>
      </c>
      <c r="Q92" s="61"/>
    </row>
    <row r="93" spans="1:17" x14ac:dyDescent="0.25">
      <c r="A93" s="50"/>
      <c r="B93" s="50"/>
      <c r="C93" s="12" t="s">
        <v>14</v>
      </c>
      <c r="D93" s="3" t="s">
        <v>2</v>
      </c>
      <c r="E93" s="3" t="s">
        <v>10</v>
      </c>
      <c r="F93" s="3" t="s">
        <v>2</v>
      </c>
      <c r="G93" s="3" t="s">
        <v>10</v>
      </c>
      <c r="H93" s="3" t="s">
        <v>2</v>
      </c>
      <c r="I93" s="3" t="s">
        <v>10</v>
      </c>
      <c r="J93" s="65"/>
      <c r="K93" s="13" t="s">
        <v>14</v>
      </c>
      <c r="L93" s="3" t="s">
        <v>2</v>
      </c>
      <c r="M93" s="3" t="s">
        <v>10</v>
      </c>
      <c r="N93" s="3" t="s">
        <v>2</v>
      </c>
      <c r="O93" s="3" t="s">
        <v>10</v>
      </c>
      <c r="P93" s="3" t="s">
        <v>2</v>
      </c>
      <c r="Q93" s="3" t="s">
        <v>10</v>
      </c>
    </row>
    <row r="94" spans="1:17" x14ac:dyDescent="0.25">
      <c r="A94" s="10" t="s">
        <v>11</v>
      </c>
      <c r="B94" s="21">
        <v>0</v>
      </c>
      <c r="C94" s="34">
        <v>0</v>
      </c>
      <c r="D94" s="21">
        <v>0</v>
      </c>
      <c r="E94" s="32">
        <v>0</v>
      </c>
      <c r="F94" s="21">
        <v>0</v>
      </c>
      <c r="G94" s="22">
        <v>0</v>
      </c>
      <c r="H94" s="21">
        <v>0</v>
      </c>
      <c r="I94" s="22">
        <v>0</v>
      </c>
      <c r="J94" s="21">
        <v>0</v>
      </c>
      <c r="K94" s="34">
        <v>0</v>
      </c>
      <c r="L94" s="21">
        <v>0</v>
      </c>
      <c r="M94" s="22">
        <v>0</v>
      </c>
      <c r="N94" s="21">
        <v>0</v>
      </c>
      <c r="O94" s="22">
        <v>0</v>
      </c>
      <c r="P94" s="21">
        <v>0</v>
      </c>
      <c r="Q94" s="22">
        <v>0</v>
      </c>
    </row>
    <row r="95" spans="1:17" x14ac:dyDescent="0.25">
      <c r="A95" s="37" t="s">
        <v>12</v>
      </c>
      <c r="B95" s="38">
        <v>0</v>
      </c>
      <c r="C95" s="24">
        <v>0</v>
      </c>
      <c r="D95" s="25">
        <v>0</v>
      </c>
      <c r="E95" s="22">
        <v>0</v>
      </c>
      <c r="F95" s="25">
        <v>0</v>
      </c>
      <c r="G95" s="22">
        <v>0</v>
      </c>
      <c r="H95" s="25">
        <v>0</v>
      </c>
      <c r="I95" s="22">
        <v>0</v>
      </c>
      <c r="J95" s="25">
        <v>0</v>
      </c>
      <c r="K95" s="24">
        <v>0</v>
      </c>
      <c r="L95" s="25">
        <v>0</v>
      </c>
      <c r="M95" s="22">
        <v>0</v>
      </c>
      <c r="N95" s="25">
        <v>0</v>
      </c>
      <c r="O95" s="22">
        <v>0</v>
      </c>
      <c r="P95" s="25">
        <v>0</v>
      </c>
      <c r="Q95" s="22">
        <v>0</v>
      </c>
    </row>
    <row r="96" spans="1:17" x14ac:dyDescent="0.25">
      <c r="A96" s="54" t="s">
        <v>13</v>
      </c>
      <c r="B96" s="55"/>
      <c r="C96" s="55"/>
      <c r="D96" s="56"/>
      <c r="E96" s="57">
        <v>0</v>
      </c>
      <c r="F96" s="58"/>
      <c r="G96" s="58"/>
      <c r="H96" s="58"/>
      <c r="I96" s="58"/>
      <c r="J96" s="58"/>
      <c r="K96" s="58"/>
      <c r="L96" s="58"/>
      <c r="M96" s="58"/>
      <c r="N96" s="58"/>
      <c r="O96" s="58"/>
      <c r="P96" s="58"/>
      <c r="Q96" s="59"/>
    </row>
    <row r="97" spans="1:17" x14ac:dyDescent="0.25">
      <c r="C97" s="38"/>
    </row>
    <row r="99" spans="1:17" x14ac:dyDescent="0.25">
      <c r="A99" s="46" t="s">
        <v>31</v>
      </c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8"/>
    </row>
    <row r="100" spans="1:17" x14ac:dyDescent="0.25">
      <c r="A100" s="46" t="s">
        <v>20</v>
      </c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8"/>
    </row>
    <row r="101" spans="1:17" x14ac:dyDescent="0.25">
      <c r="A101" s="49" t="s">
        <v>8</v>
      </c>
      <c r="B101" s="60" t="s">
        <v>3</v>
      </c>
      <c r="C101" s="63"/>
      <c r="D101" s="63"/>
      <c r="E101" s="63"/>
      <c r="F101" s="63"/>
      <c r="G101" s="63"/>
      <c r="H101" s="63"/>
      <c r="I101" s="61"/>
      <c r="J101" s="60" t="s">
        <v>4</v>
      </c>
      <c r="K101" s="63"/>
      <c r="L101" s="63"/>
      <c r="M101" s="63"/>
      <c r="N101" s="63"/>
      <c r="O101" s="63"/>
      <c r="P101" s="63"/>
      <c r="Q101" s="61"/>
    </row>
    <row r="102" spans="1:17" x14ac:dyDescent="0.25">
      <c r="A102" s="62"/>
      <c r="B102" s="49" t="s">
        <v>2</v>
      </c>
      <c r="C102" s="5"/>
      <c r="D102" s="60" t="s">
        <v>5</v>
      </c>
      <c r="E102" s="61"/>
      <c r="F102" s="60" t="s">
        <v>6</v>
      </c>
      <c r="G102" s="61"/>
      <c r="H102" s="60" t="s">
        <v>7</v>
      </c>
      <c r="I102" s="61"/>
      <c r="J102" s="49" t="s">
        <v>2</v>
      </c>
      <c r="K102" s="5"/>
      <c r="L102" s="60" t="s">
        <v>5</v>
      </c>
      <c r="M102" s="61"/>
      <c r="N102" s="60" t="s">
        <v>6</v>
      </c>
      <c r="O102" s="61"/>
      <c r="P102" s="60" t="s">
        <v>7</v>
      </c>
      <c r="Q102" s="61"/>
    </row>
    <row r="103" spans="1:17" x14ac:dyDescent="0.25">
      <c r="A103" s="50"/>
      <c r="B103" s="50"/>
      <c r="C103" s="12" t="s">
        <v>14</v>
      </c>
      <c r="D103" s="3" t="s">
        <v>2</v>
      </c>
      <c r="E103" s="3" t="s">
        <v>10</v>
      </c>
      <c r="F103" s="3" t="s">
        <v>2</v>
      </c>
      <c r="G103" s="3" t="s">
        <v>10</v>
      </c>
      <c r="H103" s="3" t="s">
        <v>2</v>
      </c>
      <c r="I103" s="3" t="s">
        <v>10</v>
      </c>
      <c r="J103" s="50"/>
      <c r="K103" s="13" t="s">
        <v>14</v>
      </c>
      <c r="L103" s="3" t="s">
        <v>2</v>
      </c>
      <c r="M103" s="3" t="s">
        <v>10</v>
      </c>
      <c r="N103" s="3" t="s">
        <v>2</v>
      </c>
      <c r="O103" s="3" t="s">
        <v>10</v>
      </c>
      <c r="P103" s="3" t="s">
        <v>2</v>
      </c>
      <c r="Q103" s="3" t="s">
        <v>10</v>
      </c>
    </row>
    <row r="104" spans="1:17" x14ac:dyDescent="0.25">
      <c r="A104" s="18" t="s">
        <v>17</v>
      </c>
      <c r="B104" s="19">
        <v>3</v>
      </c>
      <c r="C104" s="35">
        <v>0</v>
      </c>
      <c r="D104" s="19">
        <v>2</v>
      </c>
      <c r="E104" s="20">
        <f>SUM(D104/B104)</f>
        <v>0.66666666666666663</v>
      </c>
      <c r="F104" s="19">
        <v>1</v>
      </c>
      <c r="G104" s="20">
        <f>SUM(F104/B104)</f>
        <v>0.33333333333333331</v>
      </c>
      <c r="H104" s="19">
        <v>0</v>
      </c>
      <c r="I104" s="20">
        <v>0</v>
      </c>
      <c r="J104" s="19">
        <v>48</v>
      </c>
      <c r="K104" s="35">
        <f>SUM(J104-P104)</f>
        <v>45</v>
      </c>
      <c r="L104" s="19">
        <v>31</v>
      </c>
      <c r="M104" s="20">
        <f>SUM(L104/K104)</f>
        <v>0.68888888888888888</v>
      </c>
      <c r="N104" s="19">
        <v>14</v>
      </c>
      <c r="O104" s="20">
        <f>SUM(N104/K104)</f>
        <v>0.31111111111111112</v>
      </c>
      <c r="P104" s="19">
        <v>3</v>
      </c>
      <c r="Q104" s="20">
        <f>SUM(P104/J104)</f>
        <v>6.25E-2</v>
      </c>
    </row>
    <row r="105" spans="1:17" x14ac:dyDescent="0.25">
      <c r="A105" s="18" t="s">
        <v>21</v>
      </c>
      <c r="B105" s="19">
        <v>8</v>
      </c>
      <c r="C105" s="35">
        <f>SUM(B105-H105)</f>
        <v>7</v>
      </c>
      <c r="D105" s="19">
        <v>6</v>
      </c>
      <c r="E105" s="20">
        <f>SUM(D105/C105)</f>
        <v>0.8571428571428571</v>
      </c>
      <c r="F105" s="19">
        <v>1</v>
      </c>
      <c r="G105" s="20">
        <f>SUM(F105/C105)</f>
        <v>0.14285714285714285</v>
      </c>
      <c r="H105" s="19">
        <v>1</v>
      </c>
      <c r="I105" s="20">
        <f>SUM(H105/B105)</f>
        <v>0.125</v>
      </c>
      <c r="J105" s="19">
        <v>23</v>
      </c>
      <c r="K105" s="35">
        <f>SUM(J105-P105)</f>
        <v>21</v>
      </c>
      <c r="L105" s="19">
        <v>5</v>
      </c>
      <c r="M105" s="20">
        <f>SUM(L105/K105)</f>
        <v>0.23809523809523808</v>
      </c>
      <c r="N105" s="19">
        <v>16</v>
      </c>
      <c r="O105" s="20">
        <f>SUM(N105/K105)</f>
        <v>0.76190476190476186</v>
      </c>
      <c r="P105" s="19">
        <v>2</v>
      </c>
      <c r="Q105" s="20">
        <f>SUM(P105/J105)</f>
        <v>8.6956521739130432E-2</v>
      </c>
    </row>
    <row r="106" spans="1:17" x14ac:dyDescent="0.25">
      <c r="A106" s="18" t="s">
        <v>18</v>
      </c>
      <c r="B106" s="19">
        <v>2</v>
      </c>
      <c r="C106" s="35">
        <v>0</v>
      </c>
      <c r="D106" s="19">
        <v>0</v>
      </c>
      <c r="E106" s="20">
        <v>0</v>
      </c>
      <c r="F106" s="19">
        <v>2</v>
      </c>
      <c r="G106" s="20">
        <f>SUM(F106/B106)</f>
        <v>1</v>
      </c>
      <c r="H106" s="19">
        <v>0</v>
      </c>
      <c r="I106" s="20">
        <v>0</v>
      </c>
      <c r="J106" s="19">
        <v>3</v>
      </c>
      <c r="K106" s="35">
        <v>0</v>
      </c>
      <c r="L106" s="19">
        <v>3</v>
      </c>
      <c r="M106" s="20">
        <f>SUM(L106/J106)</f>
        <v>1</v>
      </c>
      <c r="N106" s="19">
        <v>0</v>
      </c>
      <c r="O106" s="20">
        <v>0</v>
      </c>
      <c r="P106" s="19">
        <v>0</v>
      </c>
      <c r="Q106" s="20">
        <v>0</v>
      </c>
    </row>
    <row r="107" spans="1:17" x14ac:dyDescent="0.25">
      <c r="A107" s="18" t="s">
        <v>19</v>
      </c>
      <c r="B107" s="19">
        <v>47</v>
      </c>
      <c r="C107" s="35">
        <f>SUM(B107-H107)</f>
        <v>40</v>
      </c>
      <c r="D107" s="19">
        <v>16</v>
      </c>
      <c r="E107" s="20">
        <f>SUM(D107/C107)</f>
        <v>0.4</v>
      </c>
      <c r="F107" s="19">
        <v>24</v>
      </c>
      <c r="G107" s="20">
        <f>SUM(F107/C107)</f>
        <v>0.6</v>
      </c>
      <c r="H107" s="19">
        <v>7</v>
      </c>
      <c r="I107" s="20">
        <f>SUM(H107/B107)</f>
        <v>0.14893617021276595</v>
      </c>
      <c r="J107" s="19">
        <v>26</v>
      </c>
      <c r="K107" s="35">
        <f>SUM(J107-P107)</f>
        <v>23</v>
      </c>
      <c r="L107" s="19">
        <v>15</v>
      </c>
      <c r="M107" s="20">
        <f>SUM(L107/K107)</f>
        <v>0.65217391304347827</v>
      </c>
      <c r="N107" s="19">
        <v>8</v>
      </c>
      <c r="O107" s="20">
        <f>SUM(N107/K107)</f>
        <v>0.34782608695652173</v>
      </c>
      <c r="P107" s="19">
        <v>3</v>
      </c>
      <c r="Q107" s="20">
        <f>SUM(P107/J107)</f>
        <v>0.11538461538461539</v>
      </c>
    </row>
    <row r="108" spans="1:17" x14ac:dyDescent="0.25">
      <c r="A108" s="10" t="s">
        <v>11</v>
      </c>
      <c r="B108" s="21">
        <v>185</v>
      </c>
      <c r="C108" s="34">
        <f>SUM(B108-H108)</f>
        <v>170</v>
      </c>
      <c r="D108" s="21">
        <v>91</v>
      </c>
      <c r="E108" s="20">
        <f>SUM(D108/C108)</f>
        <v>0.53529411764705881</v>
      </c>
      <c r="F108" s="19">
        <v>79</v>
      </c>
      <c r="G108" s="20">
        <f>SUM(F108/C108)</f>
        <v>0.46470588235294119</v>
      </c>
      <c r="H108" s="21">
        <v>15</v>
      </c>
      <c r="I108" s="20">
        <f>SUM(H108/B108)</f>
        <v>8.1081081081081086E-2</v>
      </c>
      <c r="J108" s="21">
        <v>238</v>
      </c>
      <c r="K108" s="34">
        <f>SUM(J108-P108)</f>
        <v>228</v>
      </c>
      <c r="L108" s="21">
        <v>92</v>
      </c>
      <c r="M108" s="20">
        <f>SUM(L108/K108)</f>
        <v>0.40350877192982454</v>
      </c>
      <c r="N108" s="21">
        <v>136</v>
      </c>
      <c r="O108" s="20">
        <f>SUM(N108/K108)</f>
        <v>0.59649122807017541</v>
      </c>
      <c r="P108" s="21">
        <v>10</v>
      </c>
      <c r="Q108" s="20">
        <f>SUM(P108/J108)</f>
        <v>4.2016806722689079E-2</v>
      </c>
    </row>
    <row r="109" spans="1:17" x14ac:dyDescent="0.25">
      <c r="A109" s="37" t="s">
        <v>12</v>
      </c>
      <c r="B109" s="25">
        <f>SUM(B104:B108)</f>
        <v>245</v>
      </c>
      <c r="C109" s="24">
        <f>SUM(B109-H109)</f>
        <v>222</v>
      </c>
      <c r="D109" s="25">
        <f>SUM(D104:D108)</f>
        <v>115</v>
      </c>
      <c r="E109" s="20">
        <f>SUM(D109/C109)</f>
        <v>0.51801801801801806</v>
      </c>
      <c r="F109" s="25">
        <f>SUM(F104+F105+F106+F107+F108)</f>
        <v>107</v>
      </c>
      <c r="G109" s="20">
        <f>SUM(F109/C109)</f>
        <v>0.481981981981982</v>
      </c>
      <c r="H109" s="25">
        <f>SUM(H104+H105+H106+H107+H108)</f>
        <v>23</v>
      </c>
      <c r="I109" s="20">
        <f>SUM(H109/B109)</f>
        <v>9.3877551020408165E-2</v>
      </c>
      <c r="J109" s="25">
        <f>SUM(J104+J105+J106+J107+J108)</f>
        <v>338</v>
      </c>
      <c r="K109" s="24">
        <f>SUM(J109-P109)</f>
        <v>320</v>
      </c>
      <c r="L109" s="25">
        <f>SUM(L104+L105+L106+L107+L108)</f>
        <v>146</v>
      </c>
      <c r="M109" s="20">
        <f>SUM(L109/K109)</f>
        <v>0.45624999999999999</v>
      </c>
      <c r="N109" s="25">
        <f>SUM(N104+N105+N106+N107+N108)</f>
        <v>174</v>
      </c>
      <c r="O109" s="20">
        <f>SUM(N109/K109)</f>
        <v>0.54374999999999996</v>
      </c>
      <c r="P109" s="25">
        <f>SUM(P104:P108)</f>
        <v>18</v>
      </c>
      <c r="Q109" s="20">
        <f>SUM(P109/J109)</f>
        <v>5.3254437869822487E-2</v>
      </c>
    </row>
    <row r="110" spans="1:17" x14ac:dyDescent="0.25">
      <c r="A110" s="54" t="s">
        <v>13</v>
      </c>
      <c r="B110" s="55"/>
      <c r="C110" s="55"/>
      <c r="D110" s="56"/>
      <c r="E110" s="57">
        <f>-J1158</f>
        <v>0</v>
      </c>
      <c r="F110" s="58"/>
      <c r="G110" s="58"/>
      <c r="H110" s="58"/>
      <c r="I110" s="58"/>
      <c r="J110" s="58"/>
      <c r="K110" s="58"/>
      <c r="L110" s="58"/>
      <c r="M110" s="58"/>
      <c r="N110" s="58"/>
      <c r="O110" s="58"/>
      <c r="P110" s="58"/>
      <c r="Q110" s="59"/>
    </row>
    <row r="113" spans="1:17" x14ac:dyDescent="0.25">
      <c r="A113" s="46" t="s">
        <v>27</v>
      </c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8"/>
    </row>
    <row r="114" spans="1:17" x14ac:dyDescent="0.25">
      <c r="A114" s="46" t="s">
        <v>28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8"/>
    </row>
    <row r="115" spans="1:17" x14ac:dyDescent="0.25">
      <c r="A115" s="49" t="s">
        <v>8</v>
      </c>
      <c r="B115" s="60" t="s">
        <v>3</v>
      </c>
      <c r="C115" s="63"/>
      <c r="D115" s="63"/>
      <c r="E115" s="63"/>
      <c r="F115" s="63"/>
      <c r="G115" s="63"/>
      <c r="H115" s="63"/>
      <c r="I115" s="61"/>
      <c r="J115" s="60" t="s">
        <v>4</v>
      </c>
      <c r="K115" s="63"/>
      <c r="L115" s="63"/>
      <c r="M115" s="63"/>
      <c r="N115" s="63"/>
      <c r="O115" s="63"/>
      <c r="P115" s="63"/>
      <c r="Q115" s="61"/>
    </row>
    <row r="116" spans="1:17" x14ac:dyDescent="0.25">
      <c r="A116" s="62"/>
      <c r="B116" s="49" t="s">
        <v>2</v>
      </c>
      <c r="C116" s="5"/>
      <c r="D116" s="60" t="s">
        <v>5</v>
      </c>
      <c r="E116" s="61"/>
      <c r="F116" s="60" t="s">
        <v>6</v>
      </c>
      <c r="G116" s="61"/>
      <c r="H116" s="60" t="s">
        <v>7</v>
      </c>
      <c r="I116" s="61"/>
      <c r="J116" s="64" t="s">
        <v>2</v>
      </c>
      <c r="K116" s="5"/>
      <c r="L116" s="60" t="s">
        <v>5</v>
      </c>
      <c r="M116" s="61"/>
      <c r="N116" s="60" t="s">
        <v>6</v>
      </c>
      <c r="O116" s="61"/>
      <c r="P116" s="60" t="s">
        <v>7</v>
      </c>
      <c r="Q116" s="61"/>
    </row>
    <row r="117" spans="1:17" x14ac:dyDescent="0.25">
      <c r="A117" s="50"/>
      <c r="B117" s="50"/>
      <c r="C117" s="12" t="s">
        <v>14</v>
      </c>
      <c r="D117" s="3" t="s">
        <v>2</v>
      </c>
      <c r="E117" s="3" t="s">
        <v>10</v>
      </c>
      <c r="F117" s="3" t="s">
        <v>2</v>
      </c>
      <c r="G117" s="3" t="s">
        <v>10</v>
      </c>
      <c r="H117" s="3" t="s">
        <v>2</v>
      </c>
      <c r="I117" s="3" t="s">
        <v>10</v>
      </c>
      <c r="J117" s="65"/>
      <c r="K117" s="13" t="s">
        <v>14</v>
      </c>
      <c r="L117" s="3" t="s">
        <v>2</v>
      </c>
      <c r="M117" s="3" t="s">
        <v>10</v>
      </c>
      <c r="N117" s="3" t="s">
        <v>2</v>
      </c>
      <c r="O117" s="3" t="s">
        <v>10</v>
      </c>
      <c r="P117" s="3" t="s">
        <v>2</v>
      </c>
      <c r="Q117" s="3" t="s">
        <v>10</v>
      </c>
    </row>
    <row r="118" spans="1:17" x14ac:dyDescent="0.25">
      <c r="A118" s="18" t="s">
        <v>11</v>
      </c>
      <c r="B118" s="19">
        <v>122</v>
      </c>
      <c r="C118" s="35">
        <f>SUM(B118-H118)</f>
        <v>115</v>
      </c>
      <c r="D118" s="21">
        <v>51</v>
      </c>
      <c r="E118" s="22">
        <f>SUM(D118/C118)</f>
        <v>0.44347826086956521</v>
      </c>
      <c r="F118" s="21">
        <v>64</v>
      </c>
      <c r="G118" s="22">
        <f>SUM(F118/C118)</f>
        <v>0.55652173913043479</v>
      </c>
      <c r="H118" s="21">
        <v>7</v>
      </c>
      <c r="I118" s="22">
        <f>SUM(H118/B118)</f>
        <v>5.737704918032787E-2</v>
      </c>
      <c r="J118" s="23">
        <v>171</v>
      </c>
      <c r="K118" s="36">
        <f>SUM(J118-P118)</f>
        <v>166</v>
      </c>
      <c r="L118" s="21">
        <v>47</v>
      </c>
      <c r="M118" s="22">
        <f>SUM(L118/K118)</f>
        <v>0.28313253012048195</v>
      </c>
      <c r="N118" s="21">
        <v>119</v>
      </c>
      <c r="O118" s="22">
        <f>SUM(N118/K118)</f>
        <v>0.7168674698795181</v>
      </c>
      <c r="P118" s="21">
        <v>5</v>
      </c>
      <c r="Q118" s="22">
        <f>SUM(P118/J118)</f>
        <v>2.9239766081871343E-2</v>
      </c>
    </row>
    <row r="119" spans="1:17" x14ac:dyDescent="0.25">
      <c r="A119" s="18" t="s">
        <v>24</v>
      </c>
      <c r="B119" s="19">
        <v>0</v>
      </c>
      <c r="C119" s="35">
        <v>0</v>
      </c>
      <c r="D119" s="21">
        <v>0</v>
      </c>
      <c r="E119" s="22">
        <v>0</v>
      </c>
      <c r="F119" s="21">
        <v>0</v>
      </c>
      <c r="G119" s="22">
        <v>0</v>
      </c>
      <c r="H119" s="21">
        <v>0</v>
      </c>
      <c r="I119" s="22">
        <v>0</v>
      </c>
      <c r="J119" s="23">
        <v>58</v>
      </c>
      <c r="K119" s="36">
        <f>SUM(J119-P119)</f>
        <v>56</v>
      </c>
      <c r="L119" s="21">
        <v>36</v>
      </c>
      <c r="M119" s="22">
        <f>SUM(L119/K119)</f>
        <v>0.6428571428571429</v>
      </c>
      <c r="N119" s="21">
        <v>20</v>
      </c>
      <c r="O119" s="22">
        <f>SUM(N119/K119)</f>
        <v>0.35714285714285715</v>
      </c>
      <c r="P119" s="21">
        <v>2</v>
      </c>
      <c r="Q119" s="22">
        <f>SUM(P119/J119)</f>
        <v>3.4482758620689655E-2</v>
      </c>
    </row>
    <row r="120" spans="1:17" x14ac:dyDescent="0.25">
      <c r="A120" s="18" t="s">
        <v>25</v>
      </c>
      <c r="B120" s="19">
        <v>59</v>
      </c>
      <c r="C120" s="35">
        <f>SUM(B120-H120)</f>
        <v>55</v>
      </c>
      <c r="D120" s="21">
        <v>34</v>
      </c>
      <c r="E120" s="22">
        <f>SUM(D120/C120)</f>
        <v>0.61818181818181817</v>
      </c>
      <c r="F120" s="21">
        <v>21</v>
      </c>
      <c r="G120" s="22">
        <f>SUM(F120/C120)</f>
        <v>0.38181818181818183</v>
      </c>
      <c r="H120" s="21">
        <v>4</v>
      </c>
      <c r="I120" s="22">
        <f>SUM(H120/B120)</f>
        <v>6.7796610169491525E-2</v>
      </c>
      <c r="J120" s="19">
        <v>90</v>
      </c>
      <c r="K120" s="35">
        <f>SUM(J120-P120)</f>
        <v>88</v>
      </c>
      <c r="L120" s="21">
        <v>25</v>
      </c>
      <c r="M120" s="22">
        <f>SUM(L120/K120)</f>
        <v>0.28409090909090912</v>
      </c>
      <c r="N120" s="21">
        <v>53</v>
      </c>
      <c r="O120" s="22">
        <f>SUM(N120/K120)</f>
        <v>0.60227272727272729</v>
      </c>
      <c r="P120" s="21">
        <v>2</v>
      </c>
      <c r="Q120" s="22">
        <f>SUM(P120/J120)</f>
        <v>2.2222222222222223E-2</v>
      </c>
    </row>
    <row r="121" spans="1:17" x14ac:dyDescent="0.25">
      <c r="A121" s="10" t="s">
        <v>26</v>
      </c>
      <c r="B121" s="21">
        <v>0</v>
      </c>
      <c r="C121" s="34">
        <v>0</v>
      </c>
      <c r="D121" s="21">
        <v>0</v>
      </c>
      <c r="E121" s="22">
        <v>0</v>
      </c>
      <c r="F121" s="21">
        <v>0</v>
      </c>
      <c r="G121" s="22">
        <v>0</v>
      </c>
      <c r="H121" s="21">
        <v>0</v>
      </c>
      <c r="I121" s="22">
        <v>0</v>
      </c>
      <c r="J121" s="21">
        <v>33</v>
      </c>
      <c r="K121" s="34">
        <f>SUM(J121-P121)</f>
        <v>31</v>
      </c>
      <c r="L121" s="21">
        <v>14</v>
      </c>
      <c r="M121" s="22">
        <f>SUM(L121/K121)</f>
        <v>0.45161290322580644</v>
      </c>
      <c r="N121" s="21">
        <v>17</v>
      </c>
      <c r="O121" s="22">
        <f>SUM(N121/K121)</f>
        <v>0.54838709677419351</v>
      </c>
      <c r="P121" s="21">
        <v>2</v>
      </c>
      <c r="Q121" s="22">
        <f>SUM(P121/J121)</f>
        <v>6.0606060606060608E-2</v>
      </c>
    </row>
    <row r="122" spans="1:17" x14ac:dyDescent="0.25">
      <c r="A122" s="37" t="s">
        <v>12</v>
      </c>
      <c r="B122" s="21">
        <f>SUM(B118+B119+B120+B121)</f>
        <v>181</v>
      </c>
      <c r="C122" s="34">
        <f>SUM(B122-H122)</f>
        <v>170</v>
      </c>
      <c r="D122" s="21">
        <f>SUM(D118+D119+D120+D121)</f>
        <v>85</v>
      </c>
      <c r="E122" s="22">
        <f>SUM(D122/C122)</f>
        <v>0.5</v>
      </c>
      <c r="F122" s="45">
        <f>SUM(F118+F119+F120+F121)</f>
        <v>85</v>
      </c>
      <c r="G122" s="22">
        <f>SUM(F122/C122)</f>
        <v>0.5</v>
      </c>
      <c r="H122" s="21">
        <f>SUM(H118+H119+H120+H121)</f>
        <v>11</v>
      </c>
      <c r="I122" s="22">
        <f>SUM(H122/B122)</f>
        <v>6.0773480662983423E-2</v>
      </c>
      <c r="J122" s="21">
        <f>SUM(J118+J119+J120+J121)</f>
        <v>352</v>
      </c>
      <c r="K122" s="34">
        <f>SUM(J122-P122)</f>
        <v>341</v>
      </c>
      <c r="L122" s="21">
        <f>SUM(L118+L119+L120+L121)</f>
        <v>122</v>
      </c>
      <c r="M122" s="22">
        <v>0</v>
      </c>
      <c r="N122" s="21">
        <f>SUM(N118+N119+N120+N121)</f>
        <v>209</v>
      </c>
      <c r="O122" s="22">
        <v>0</v>
      </c>
      <c r="P122" s="21">
        <f>SUM(P118+P119+P120+P121)</f>
        <v>11</v>
      </c>
      <c r="Q122" s="22">
        <v>0</v>
      </c>
    </row>
    <row r="123" spans="1:17" x14ac:dyDescent="0.25">
      <c r="A123" s="54" t="s">
        <v>13</v>
      </c>
      <c r="B123" s="55"/>
      <c r="C123" s="55"/>
      <c r="D123" s="56"/>
      <c r="E123" s="57">
        <f>SUM(D122+L122)/(C122+K122)</f>
        <v>0.40508806262230918</v>
      </c>
      <c r="F123" s="58"/>
      <c r="G123" s="58"/>
      <c r="H123" s="58"/>
      <c r="I123" s="58"/>
      <c r="J123" s="58"/>
      <c r="K123" s="58"/>
      <c r="L123" s="58"/>
      <c r="M123" s="58"/>
      <c r="N123" s="58"/>
      <c r="O123" s="58"/>
      <c r="P123" s="58"/>
      <c r="Q123" s="59"/>
    </row>
    <row r="126" spans="1:17" x14ac:dyDescent="0.25">
      <c r="A126" s="46" t="s">
        <v>29</v>
      </c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8"/>
    </row>
    <row r="127" spans="1:17" x14ac:dyDescent="0.25">
      <c r="A127" s="46" t="s">
        <v>1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8"/>
    </row>
    <row r="128" spans="1:17" x14ac:dyDescent="0.25">
      <c r="A128" s="49" t="s">
        <v>8</v>
      </c>
      <c r="B128" s="60" t="s">
        <v>3</v>
      </c>
      <c r="C128" s="63"/>
      <c r="D128" s="63"/>
      <c r="E128" s="63"/>
      <c r="F128" s="63"/>
      <c r="G128" s="63"/>
      <c r="H128" s="63"/>
      <c r="I128" s="61"/>
      <c r="J128" s="60" t="s">
        <v>4</v>
      </c>
      <c r="K128" s="63"/>
      <c r="L128" s="63"/>
      <c r="M128" s="63"/>
      <c r="N128" s="63"/>
      <c r="O128" s="63"/>
      <c r="P128" s="63"/>
      <c r="Q128" s="61"/>
    </row>
    <row r="129" spans="1:17" x14ac:dyDescent="0.25">
      <c r="A129" s="62"/>
      <c r="B129" s="49" t="s">
        <v>2</v>
      </c>
      <c r="C129" s="5"/>
      <c r="D129" s="60" t="s">
        <v>5</v>
      </c>
      <c r="E129" s="61"/>
      <c r="F129" s="60" t="s">
        <v>6</v>
      </c>
      <c r="G129" s="61"/>
      <c r="H129" s="60" t="s">
        <v>7</v>
      </c>
      <c r="I129" s="61"/>
      <c r="J129" s="64" t="s">
        <v>2</v>
      </c>
      <c r="K129" s="5"/>
      <c r="L129" s="60" t="s">
        <v>5</v>
      </c>
      <c r="M129" s="61"/>
      <c r="N129" s="60" t="s">
        <v>6</v>
      </c>
      <c r="O129" s="61"/>
      <c r="P129" s="60" t="s">
        <v>7</v>
      </c>
      <c r="Q129" s="61"/>
    </row>
    <row r="130" spans="1:17" x14ac:dyDescent="0.25">
      <c r="A130" s="50"/>
      <c r="B130" s="50"/>
      <c r="C130" s="14" t="s">
        <v>14</v>
      </c>
      <c r="D130" s="3" t="s">
        <v>2</v>
      </c>
      <c r="E130" s="3" t="s">
        <v>10</v>
      </c>
      <c r="F130" s="3" t="s">
        <v>2</v>
      </c>
      <c r="G130" s="3" t="s">
        <v>10</v>
      </c>
      <c r="H130" s="3" t="s">
        <v>2</v>
      </c>
      <c r="I130" s="3" t="s">
        <v>10</v>
      </c>
      <c r="J130" s="65"/>
      <c r="K130" s="15" t="s">
        <v>14</v>
      </c>
      <c r="L130" s="3" t="s">
        <v>2</v>
      </c>
      <c r="M130" s="3" t="s">
        <v>10</v>
      </c>
      <c r="N130" s="3" t="s">
        <v>2</v>
      </c>
      <c r="O130" s="3" t="s">
        <v>10</v>
      </c>
      <c r="P130" s="3" t="s">
        <v>2</v>
      </c>
      <c r="Q130" s="3" t="s">
        <v>10</v>
      </c>
    </row>
    <row r="131" spans="1:17" x14ac:dyDescent="0.25">
      <c r="A131" s="18" t="s">
        <v>11</v>
      </c>
      <c r="B131" s="19">
        <v>195</v>
      </c>
      <c r="C131" s="35">
        <f>SUM(B131-H131)</f>
        <v>177</v>
      </c>
      <c r="D131" s="21">
        <v>96</v>
      </c>
      <c r="E131" s="22">
        <f>SUM(D131/C131)</f>
        <v>0.5423728813559322</v>
      </c>
      <c r="F131" s="21">
        <v>81</v>
      </c>
      <c r="G131" s="22">
        <f>SUM(F131/C131)</f>
        <v>0.4576271186440678</v>
      </c>
      <c r="H131" s="21">
        <v>18</v>
      </c>
      <c r="I131" s="22">
        <f>SUM(H131/B131)</f>
        <v>9.2307692307692313E-2</v>
      </c>
      <c r="J131" s="23">
        <v>276</v>
      </c>
      <c r="K131" s="36">
        <f>SUM(J131-P131)</f>
        <v>270</v>
      </c>
      <c r="L131" s="21">
        <v>85</v>
      </c>
      <c r="M131" s="22">
        <f>SUM(L131/K131)</f>
        <v>0.31481481481481483</v>
      </c>
      <c r="N131" s="21">
        <v>185</v>
      </c>
      <c r="O131" s="22">
        <f>SUM(N131/K131)</f>
        <v>0.68518518518518523</v>
      </c>
      <c r="P131" s="21">
        <v>6</v>
      </c>
      <c r="Q131" s="22">
        <f>SUM(P131/J131)</f>
        <v>2.1739130434782608E-2</v>
      </c>
    </row>
    <row r="132" spans="1:17" x14ac:dyDescent="0.25">
      <c r="A132" s="37" t="s">
        <v>12</v>
      </c>
      <c r="B132" s="19">
        <v>195</v>
      </c>
      <c r="C132" s="35">
        <f>SUM(B132-H132)</f>
        <v>177</v>
      </c>
      <c r="D132" s="21">
        <v>96</v>
      </c>
      <c r="E132" s="22">
        <f>SUM(D132/C132)</f>
        <v>0.5423728813559322</v>
      </c>
      <c r="F132" s="21">
        <v>81</v>
      </c>
      <c r="G132" s="22">
        <f>SUM(F132/C132)</f>
        <v>0.4576271186440678</v>
      </c>
      <c r="H132" s="21">
        <v>18</v>
      </c>
      <c r="I132" s="22">
        <f>SUM(H132/B132)</f>
        <v>9.2307692307692313E-2</v>
      </c>
      <c r="J132" s="23">
        <v>276</v>
      </c>
      <c r="K132" s="36">
        <f>SUM(J132-P132)</f>
        <v>270</v>
      </c>
      <c r="L132" s="21">
        <v>85</v>
      </c>
      <c r="M132" s="22">
        <f>SUM(L132/K132)</f>
        <v>0.31481481481481483</v>
      </c>
      <c r="N132" s="21">
        <v>185</v>
      </c>
      <c r="O132" s="22">
        <f>SUM(N132/K132)</f>
        <v>0.68518518518518523</v>
      </c>
      <c r="P132" s="21">
        <v>6</v>
      </c>
      <c r="Q132" s="22">
        <f>SUM(P132/J132)</f>
        <v>2.1739130434782608E-2</v>
      </c>
    </row>
    <row r="133" spans="1:17" x14ac:dyDescent="0.25">
      <c r="A133" s="54" t="s">
        <v>13</v>
      </c>
      <c r="B133" s="55"/>
      <c r="C133" s="55"/>
      <c r="D133" s="56"/>
      <c r="E133" s="57">
        <f>SUM(D132+L132)/(C132+K132)</f>
        <v>0.40492170022371365</v>
      </c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9"/>
    </row>
    <row r="136" spans="1:17" x14ac:dyDescent="0.25">
      <c r="A136" s="46" t="s">
        <v>30</v>
      </c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8"/>
    </row>
    <row r="137" spans="1:17" x14ac:dyDescent="0.25">
      <c r="A137" s="46" t="s">
        <v>1</v>
      </c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8"/>
    </row>
    <row r="138" spans="1:17" x14ac:dyDescent="0.25">
      <c r="A138" s="49" t="s">
        <v>8</v>
      </c>
      <c r="B138" s="60" t="s">
        <v>3</v>
      </c>
      <c r="C138" s="63"/>
      <c r="D138" s="63"/>
      <c r="E138" s="63"/>
      <c r="F138" s="63"/>
      <c r="G138" s="63"/>
      <c r="H138" s="63"/>
      <c r="I138" s="61"/>
      <c r="J138" s="60" t="s">
        <v>4</v>
      </c>
      <c r="K138" s="63"/>
      <c r="L138" s="63"/>
      <c r="M138" s="63"/>
      <c r="N138" s="63"/>
      <c r="O138" s="63"/>
      <c r="P138" s="63"/>
      <c r="Q138" s="61"/>
    </row>
    <row r="139" spans="1:17" x14ac:dyDescent="0.25">
      <c r="A139" s="62"/>
      <c r="B139" s="49" t="s">
        <v>2</v>
      </c>
      <c r="C139" s="5"/>
      <c r="D139" s="60" t="s">
        <v>5</v>
      </c>
      <c r="E139" s="61"/>
      <c r="F139" s="60" t="s">
        <v>6</v>
      </c>
      <c r="G139" s="61"/>
      <c r="H139" s="60" t="s">
        <v>7</v>
      </c>
      <c r="I139" s="61"/>
      <c r="J139" s="64" t="s">
        <v>2</v>
      </c>
      <c r="K139" s="5"/>
      <c r="L139" s="60" t="s">
        <v>5</v>
      </c>
      <c r="M139" s="61"/>
      <c r="N139" s="60" t="s">
        <v>6</v>
      </c>
      <c r="O139" s="61"/>
      <c r="P139" s="60" t="s">
        <v>7</v>
      </c>
      <c r="Q139" s="61"/>
    </row>
    <row r="140" spans="1:17" x14ac:dyDescent="0.25">
      <c r="A140" s="50"/>
      <c r="B140" s="50"/>
      <c r="C140" s="14" t="s">
        <v>14</v>
      </c>
      <c r="D140" s="3" t="s">
        <v>2</v>
      </c>
      <c r="E140" s="3" t="s">
        <v>10</v>
      </c>
      <c r="F140" s="3" t="s">
        <v>2</v>
      </c>
      <c r="G140" s="3" t="s">
        <v>10</v>
      </c>
      <c r="H140" s="3" t="s">
        <v>2</v>
      </c>
      <c r="I140" s="3" t="s">
        <v>10</v>
      </c>
      <c r="J140" s="65"/>
      <c r="K140" s="15" t="s">
        <v>14</v>
      </c>
      <c r="L140" s="3" t="s">
        <v>2</v>
      </c>
      <c r="M140" s="3" t="s">
        <v>10</v>
      </c>
      <c r="N140" s="3" t="s">
        <v>2</v>
      </c>
      <c r="O140" s="3" t="s">
        <v>10</v>
      </c>
      <c r="P140" s="3" t="s">
        <v>2</v>
      </c>
      <c r="Q140" s="3" t="s">
        <v>10</v>
      </c>
    </row>
    <row r="141" spans="1:17" x14ac:dyDescent="0.25">
      <c r="A141" s="10" t="s">
        <v>11</v>
      </c>
      <c r="B141" s="21">
        <v>176</v>
      </c>
      <c r="C141" s="34">
        <f>SUM(B141-H141)</f>
        <v>165</v>
      </c>
      <c r="D141" s="21">
        <v>106</v>
      </c>
      <c r="E141" s="22">
        <f>SUM(D141/C141)</f>
        <v>0.64242424242424245</v>
      </c>
      <c r="F141" s="21">
        <v>59</v>
      </c>
      <c r="G141" s="22">
        <f>SUM(F141/C141)</f>
        <v>0.3575757575757576</v>
      </c>
      <c r="H141" s="21">
        <v>11</v>
      </c>
      <c r="I141" s="22">
        <f>SUM(H141/B141)</f>
        <v>6.25E-2</v>
      </c>
      <c r="J141" s="21">
        <v>395</v>
      </c>
      <c r="K141" s="34">
        <f>SUM(J141-P141)</f>
        <v>376</v>
      </c>
      <c r="L141" s="21">
        <v>59</v>
      </c>
      <c r="M141" s="22">
        <f>SUM(L141/K141)</f>
        <v>0.15691489361702127</v>
      </c>
      <c r="N141" s="21">
        <v>317</v>
      </c>
      <c r="O141" s="22">
        <f>SUM(N141/K141)</f>
        <v>0.84308510638297873</v>
      </c>
      <c r="P141" s="29">
        <v>19</v>
      </c>
      <c r="Q141" s="22">
        <f>SUM(P141/J141)</f>
        <v>4.810126582278481E-2</v>
      </c>
    </row>
    <row r="142" spans="1:17" x14ac:dyDescent="0.25">
      <c r="A142" s="37" t="s">
        <v>12</v>
      </c>
      <c r="B142" s="21">
        <v>176</v>
      </c>
      <c r="C142" s="34">
        <f>SUM(B142-H142)</f>
        <v>165</v>
      </c>
      <c r="D142" s="21">
        <v>106</v>
      </c>
      <c r="E142" s="22">
        <f>SUM(D142/C142)</f>
        <v>0.64242424242424245</v>
      </c>
      <c r="F142" s="21">
        <v>59</v>
      </c>
      <c r="G142" s="22">
        <f>SUM(F142/C142)</f>
        <v>0.3575757575757576</v>
      </c>
      <c r="H142" s="21">
        <v>11</v>
      </c>
      <c r="I142" s="22">
        <f>SUM(H142/B142)</f>
        <v>6.25E-2</v>
      </c>
      <c r="J142" s="21">
        <v>395</v>
      </c>
      <c r="K142" s="34">
        <f>SUM(J142-P142)</f>
        <v>376</v>
      </c>
      <c r="L142" s="21">
        <v>59</v>
      </c>
      <c r="M142" s="22">
        <f>SUM(L142/K142)</f>
        <v>0.15691489361702127</v>
      </c>
      <c r="N142" s="21">
        <v>317</v>
      </c>
      <c r="O142" s="22">
        <f>SUM(N142/K142)</f>
        <v>0.84308510638297873</v>
      </c>
      <c r="P142" s="21">
        <v>19</v>
      </c>
      <c r="Q142" s="22">
        <f>SUM(P142/J142)</f>
        <v>4.810126582278481E-2</v>
      </c>
    </row>
    <row r="143" spans="1:17" x14ac:dyDescent="0.25">
      <c r="A143" s="54" t="s">
        <v>13</v>
      </c>
      <c r="B143" s="55"/>
      <c r="C143" s="55"/>
      <c r="D143" s="56"/>
      <c r="E143" s="57">
        <f>SUM(D142+L142)/(C142+K142)</f>
        <v>0.30499075785582253</v>
      </c>
      <c r="F143" s="58"/>
      <c r="G143" s="58"/>
      <c r="H143" s="58"/>
      <c r="I143" s="58"/>
      <c r="J143" s="58"/>
      <c r="K143" s="58"/>
      <c r="L143" s="58"/>
      <c r="M143" s="58"/>
      <c r="N143" s="58"/>
      <c r="O143" s="58"/>
      <c r="P143" s="58"/>
      <c r="Q143" s="59"/>
    </row>
    <row r="146" spans="1:18" x14ac:dyDescent="0.25">
      <c r="A146" s="46" t="s">
        <v>37</v>
      </c>
      <c r="B146" s="47"/>
      <c r="C146" s="47"/>
      <c r="D146" s="47"/>
      <c r="E146" s="47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8"/>
    </row>
    <row r="147" spans="1:18" x14ac:dyDescent="0.25">
      <c r="A147" s="46" t="s">
        <v>41</v>
      </c>
      <c r="B147" s="47"/>
      <c r="C147" s="47"/>
      <c r="D147" s="47"/>
      <c r="E147" s="47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8"/>
    </row>
    <row r="148" spans="1:18" x14ac:dyDescent="0.25">
      <c r="A148" s="49" t="s">
        <v>8</v>
      </c>
      <c r="B148" s="60" t="s">
        <v>3</v>
      </c>
      <c r="C148" s="63"/>
      <c r="D148" s="63"/>
      <c r="E148" s="63"/>
      <c r="F148" s="63"/>
      <c r="G148" s="63"/>
      <c r="H148" s="63"/>
      <c r="I148" s="61"/>
      <c r="J148" s="60" t="s">
        <v>4</v>
      </c>
      <c r="K148" s="63"/>
      <c r="L148" s="63"/>
      <c r="M148" s="63"/>
      <c r="N148" s="63"/>
      <c r="O148" s="63"/>
      <c r="P148" s="63"/>
      <c r="Q148" s="61"/>
    </row>
    <row r="149" spans="1:18" x14ac:dyDescent="0.25">
      <c r="A149" s="62"/>
      <c r="B149" s="49" t="s">
        <v>2</v>
      </c>
      <c r="C149" s="5"/>
      <c r="D149" s="60" t="s">
        <v>5</v>
      </c>
      <c r="E149" s="61"/>
      <c r="F149" s="60" t="s">
        <v>6</v>
      </c>
      <c r="G149" s="61"/>
      <c r="H149" s="60" t="s">
        <v>7</v>
      </c>
      <c r="I149" s="61"/>
      <c r="J149" s="64" t="s">
        <v>2</v>
      </c>
      <c r="K149" s="5"/>
      <c r="L149" s="60" t="s">
        <v>5</v>
      </c>
      <c r="M149" s="61"/>
      <c r="N149" s="60" t="s">
        <v>6</v>
      </c>
      <c r="O149" s="61"/>
      <c r="P149" s="60" t="s">
        <v>7</v>
      </c>
      <c r="Q149" s="61"/>
    </row>
    <row r="150" spans="1:18" x14ac:dyDescent="0.25">
      <c r="A150" s="50"/>
      <c r="B150" s="50"/>
      <c r="C150" s="16" t="s">
        <v>14</v>
      </c>
      <c r="D150" s="3" t="s">
        <v>2</v>
      </c>
      <c r="E150" s="3" t="s">
        <v>10</v>
      </c>
      <c r="F150" s="3" t="s">
        <v>2</v>
      </c>
      <c r="G150" s="3" t="s">
        <v>10</v>
      </c>
      <c r="H150" s="3" t="s">
        <v>2</v>
      </c>
      <c r="I150" s="3" t="s">
        <v>10</v>
      </c>
      <c r="J150" s="65"/>
      <c r="K150" s="17" t="s">
        <v>14</v>
      </c>
      <c r="L150" s="3" t="s">
        <v>2</v>
      </c>
      <c r="M150" s="3" t="s">
        <v>10</v>
      </c>
      <c r="N150" s="3" t="s">
        <v>2</v>
      </c>
      <c r="O150" s="3" t="s">
        <v>10</v>
      </c>
      <c r="P150" s="3" t="s">
        <v>2</v>
      </c>
      <c r="Q150" s="3" t="s">
        <v>10</v>
      </c>
    </row>
    <row r="151" spans="1:18" s="39" customFormat="1" x14ac:dyDescent="0.25">
      <c r="A151" s="18" t="s">
        <v>17</v>
      </c>
      <c r="B151" s="19">
        <v>18</v>
      </c>
      <c r="C151" s="35">
        <f>SUM(B151-H151)</f>
        <v>17</v>
      </c>
      <c r="D151" s="21">
        <v>13</v>
      </c>
      <c r="E151" s="44">
        <f>SUM(D151/C151)</f>
        <v>0.76470588235294112</v>
      </c>
      <c r="F151" s="21">
        <v>4</v>
      </c>
      <c r="G151" s="44">
        <f>SUM(F151/C151)</f>
        <v>0.23529411764705882</v>
      </c>
      <c r="H151" s="21">
        <v>1</v>
      </c>
      <c r="I151" s="22">
        <f>SUM(H151/B151)</f>
        <v>5.5555555555555552E-2</v>
      </c>
      <c r="J151" s="23">
        <v>30</v>
      </c>
      <c r="K151" s="36">
        <f>SUM(J151-P151)</f>
        <v>28</v>
      </c>
      <c r="L151" s="21">
        <v>19</v>
      </c>
      <c r="M151" s="44">
        <v>0.68</v>
      </c>
      <c r="N151" s="21">
        <v>9</v>
      </c>
      <c r="O151" s="40">
        <f>SUM(N151/K151)</f>
        <v>0.32142857142857145</v>
      </c>
      <c r="P151" s="21">
        <v>2</v>
      </c>
      <c r="Q151" s="44">
        <f>SUM(P151/J151)</f>
        <v>6.6666666666666666E-2</v>
      </c>
    </row>
    <row r="152" spans="1:18" s="39" customFormat="1" x14ac:dyDescent="0.25">
      <c r="A152" s="18" t="s">
        <v>21</v>
      </c>
      <c r="B152" s="19">
        <v>4</v>
      </c>
      <c r="C152" s="35">
        <f>SUM(B152-H152)</f>
        <v>3</v>
      </c>
      <c r="D152" s="21">
        <v>2</v>
      </c>
      <c r="E152" s="41">
        <f>SUM(D152/C152)</f>
        <v>0.66666666666666663</v>
      </c>
      <c r="F152" s="21">
        <v>1</v>
      </c>
      <c r="G152" s="41">
        <f>SUM(F152/C152)</f>
        <v>0.33333333333333331</v>
      </c>
      <c r="H152" s="21">
        <v>1</v>
      </c>
      <c r="I152" s="22">
        <f>SUM(H152/B152)</f>
        <v>0.25</v>
      </c>
      <c r="J152" s="23">
        <v>3</v>
      </c>
      <c r="K152" s="36">
        <v>0</v>
      </c>
      <c r="L152" s="21">
        <v>2</v>
      </c>
      <c r="M152" s="44">
        <f>SUM(L152/J152)</f>
        <v>0.66666666666666663</v>
      </c>
      <c r="N152" s="21">
        <v>1</v>
      </c>
      <c r="O152" s="40">
        <f>SUM(N152/J152)</f>
        <v>0.33333333333333331</v>
      </c>
      <c r="P152" s="21">
        <v>0</v>
      </c>
      <c r="Q152" s="44">
        <v>0</v>
      </c>
    </row>
    <row r="153" spans="1:18" s="39" customFormat="1" x14ac:dyDescent="0.25">
      <c r="A153" s="18" t="s">
        <v>19</v>
      </c>
      <c r="B153" s="19">
        <v>1</v>
      </c>
      <c r="C153" s="35">
        <v>0</v>
      </c>
      <c r="D153" s="21">
        <v>1</v>
      </c>
      <c r="E153" s="44">
        <f>SUM(D153/B153)</f>
        <v>1</v>
      </c>
      <c r="F153" s="21">
        <v>0</v>
      </c>
      <c r="G153" s="44">
        <v>0</v>
      </c>
      <c r="H153" s="21">
        <v>0</v>
      </c>
      <c r="I153" s="22">
        <v>0</v>
      </c>
      <c r="J153" s="23">
        <v>1</v>
      </c>
      <c r="K153" s="36">
        <v>0</v>
      </c>
      <c r="L153" s="21">
        <v>1</v>
      </c>
      <c r="M153" s="44">
        <f>SUM(L153/J153)</f>
        <v>1</v>
      </c>
      <c r="N153" s="21">
        <v>0</v>
      </c>
      <c r="O153" s="41">
        <v>0</v>
      </c>
      <c r="P153" s="21">
        <v>0</v>
      </c>
      <c r="Q153" s="44">
        <v>0</v>
      </c>
    </row>
    <row r="154" spans="1:18" s="39" customFormat="1" x14ac:dyDescent="0.25">
      <c r="A154" s="18" t="s">
        <v>18</v>
      </c>
      <c r="B154" s="19">
        <v>4</v>
      </c>
      <c r="C154" s="35">
        <f>SUM(B154-H154)</f>
        <v>3</v>
      </c>
      <c r="D154" s="21">
        <v>3</v>
      </c>
      <c r="E154" s="22">
        <f>SUM(D154/C154)</f>
        <v>1</v>
      </c>
      <c r="F154" s="21">
        <v>0</v>
      </c>
      <c r="G154" s="22">
        <v>0</v>
      </c>
      <c r="H154" s="21">
        <v>1</v>
      </c>
      <c r="I154" s="22">
        <f>SUM(H154/B154)</f>
        <v>0.25</v>
      </c>
      <c r="J154" s="23">
        <v>9</v>
      </c>
      <c r="K154" s="36">
        <f>SUM(J154-P154)</f>
        <v>8</v>
      </c>
      <c r="L154" s="21">
        <v>5</v>
      </c>
      <c r="M154" s="22">
        <f>SUM(L154/K154)</f>
        <v>0.625</v>
      </c>
      <c r="N154" s="21">
        <v>3</v>
      </c>
      <c r="O154" s="22">
        <f>SUM(N154/K154)</f>
        <v>0.375</v>
      </c>
      <c r="P154" s="21">
        <v>1</v>
      </c>
      <c r="Q154" s="22">
        <f>SUM(P154/J154)</f>
        <v>0.1111111111111111</v>
      </c>
    </row>
    <row r="155" spans="1:18" x14ac:dyDescent="0.25">
      <c r="A155" s="10" t="s">
        <v>11</v>
      </c>
      <c r="B155" s="21">
        <v>55</v>
      </c>
      <c r="C155" s="34">
        <f>SUM(B155-H155)</f>
        <v>53</v>
      </c>
      <c r="D155" s="21">
        <v>35</v>
      </c>
      <c r="E155" s="22">
        <f>SUM(D155/C155)</f>
        <v>0.660377358490566</v>
      </c>
      <c r="F155" s="21">
        <v>18</v>
      </c>
      <c r="G155" s="22">
        <f>SUM(F155/C155)</f>
        <v>0.33962264150943394</v>
      </c>
      <c r="H155" s="21">
        <v>2</v>
      </c>
      <c r="I155" s="22">
        <f>SUM(H155/B155)</f>
        <v>3.6363636363636362E-2</v>
      </c>
      <c r="J155" s="21">
        <v>75</v>
      </c>
      <c r="K155" s="34">
        <f>SUM(J155-P155)</f>
        <v>73</v>
      </c>
      <c r="L155" s="21">
        <v>28</v>
      </c>
      <c r="M155" s="22">
        <f>SUM(L155/K155)</f>
        <v>0.38356164383561642</v>
      </c>
      <c r="N155" s="21">
        <v>45</v>
      </c>
      <c r="O155" s="22">
        <f>SUM(N155/K155)</f>
        <v>0.61643835616438358</v>
      </c>
      <c r="P155" s="29">
        <v>2</v>
      </c>
      <c r="Q155" s="22">
        <f>SUM(P155/J155)</f>
        <v>2.6666666666666668E-2</v>
      </c>
    </row>
    <row r="156" spans="1:18" x14ac:dyDescent="0.25">
      <c r="A156" s="37" t="s">
        <v>12</v>
      </c>
      <c r="B156" s="21">
        <f>SUM(B151:B155)</f>
        <v>82</v>
      </c>
      <c r="C156" s="34">
        <f>SUM(B156-H156)</f>
        <v>77</v>
      </c>
      <c r="D156" s="21">
        <f>SUM(D151:D155)</f>
        <v>54</v>
      </c>
      <c r="E156" s="22">
        <f>SUM(D156/C156)</f>
        <v>0.70129870129870131</v>
      </c>
      <c r="F156" s="21">
        <f>SUM(F151:F155)</f>
        <v>23</v>
      </c>
      <c r="G156" s="22">
        <f>SUM(F156/C156)</f>
        <v>0.29870129870129869</v>
      </c>
      <c r="H156" s="21">
        <f>SUM(H151:H155)</f>
        <v>5</v>
      </c>
      <c r="I156" s="22">
        <f>SUM(H156/B156)</f>
        <v>6.097560975609756E-2</v>
      </c>
      <c r="J156" s="21">
        <f>SUM(J151:J155)</f>
        <v>118</v>
      </c>
      <c r="K156" s="34">
        <f>SUM(J156-P156)</f>
        <v>113</v>
      </c>
      <c r="L156" s="21">
        <f>SUM(L151:L155)</f>
        <v>55</v>
      </c>
      <c r="M156" s="22">
        <f>SUM(L156/K156)</f>
        <v>0.48672566371681414</v>
      </c>
      <c r="N156" s="21">
        <f>SUM(N151:N155)</f>
        <v>58</v>
      </c>
      <c r="O156" s="22">
        <f>SUM(N156/K156)</f>
        <v>0.51327433628318586</v>
      </c>
      <c r="P156" s="29">
        <f>SUM(P151+P154+P155)</f>
        <v>5</v>
      </c>
      <c r="Q156" s="22">
        <f>SUM(P156/J156)</f>
        <v>4.2372881355932202E-2</v>
      </c>
    </row>
    <row r="157" spans="1:18" x14ac:dyDescent="0.25">
      <c r="A157" s="54" t="s">
        <v>13</v>
      </c>
      <c r="B157" s="55"/>
      <c r="C157" s="55"/>
      <c r="D157" s="56"/>
      <c r="E157" s="57">
        <f>SUM(D156+L156)/(C156+K156)</f>
        <v>0.5736842105263158</v>
      </c>
      <c r="F157" s="58"/>
      <c r="G157" s="58"/>
      <c r="H157" s="58"/>
      <c r="I157" s="58"/>
      <c r="J157" s="58"/>
      <c r="K157" s="58"/>
      <c r="L157" s="58"/>
      <c r="M157" s="58"/>
      <c r="N157" s="58"/>
      <c r="O157" s="58"/>
      <c r="P157" s="58"/>
      <c r="Q157" s="59"/>
    </row>
    <row r="159" spans="1:18" x14ac:dyDescent="0.25">
      <c r="A159" s="39"/>
      <c r="B159" s="39"/>
      <c r="C159" s="39"/>
      <c r="D159" s="39"/>
      <c r="E159" s="39"/>
      <c r="F159" s="39"/>
      <c r="G159" s="39"/>
      <c r="H159" s="39"/>
      <c r="I159" s="39"/>
      <c r="J159" s="39"/>
      <c r="K159" s="39"/>
      <c r="L159" s="39"/>
      <c r="M159" s="39"/>
      <c r="N159" s="39"/>
      <c r="O159" s="39"/>
      <c r="P159" s="39"/>
      <c r="Q159" s="39"/>
      <c r="R159" s="39"/>
    </row>
    <row r="160" spans="1:18" x14ac:dyDescent="0.25">
      <c r="A160" s="46" t="s">
        <v>39</v>
      </c>
      <c r="B160" s="47"/>
      <c r="C160" s="47"/>
      <c r="D160" s="47"/>
      <c r="E160" s="47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8"/>
      <c r="R160" s="39"/>
    </row>
    <row r="161" spans="1:18" x14ac:dyDescent="0.25">
      <c r="A161" s="46" t="s">
        <v>1</v>
      </c>
      <c r="B161" s="47"/>
      <c r="C161" s="47"/>
      <c r="D161" s="47"/>
      <c r="E161" s="47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8"/>
      <c r="R161" s="39"/>
    </row>
    <row r="162" spans="1:18" x14ac:dyDescent="0.25">
      <c r="A162" s="49" t="s">
        <v>8</v>
      </c>
      <c r="B162" s="60" t="s">
        <v>3</v>
      </c>
      <c r="C162" s="63"/>
      <c r="D162" s="63"/>
      <c r="E162" s="63"/>
      <c r="F162" s="63"/>
      <c r="G162" s="63"/>
      <c r="H162" s="63"/>
      <c r="I162" s="61"/>
      <c r="J162" s="60" t="s">
        <v>4</v>
      </c>
      <c r="K162" s="63"/>
      <c r="L162" s="63"/>
      <c r="M162" s="63"/>
      <c r="N162" s="63"/>
      <c r="O162" s="63"/>
      <c r="P162" s="63"/>
      <c r="Q162" s="61"/>
      <c r="R162" s="39"/>
    </row>
    <row r="163" spans="1:18" x14ac:dyDescent="0.25">
      <c r="A163" s="62"/>
      <c r="B163" s="49" t="s">
        <v>2</v>
      </c>
      <c r="C163" s="5"/>
      <c r="D163" s="60" t="s">
        <v>5</v>
      </c>
      <c r="E163" s="61"/>
      <c r="F163" s="60" t="s">
        <v>6</v>
      </c>
      <c r="G163" s="61"/>
      <c r="H163" s="60" t="s">
        <v>7</v>
      </c>
      <c r="I163" s="61"/>
      <c r="J163" s="64" t="s">
        <v>2</v>
      </c>
      <c r="K163" s="5"/>
      <c r="L163" s="60" t="s">
        <v>5</v>
      </c>
      <c r="M163" s="61"/>
      <c r="N163" s="60" t="s">
        <v>6</v>
      </c>
      <c r="O163" s="61"/>
      <c r="P163" s="60" t="s">
        <v>7</v>
      </c>
      <c r="Q163" s="61"/>
      <c r="R163" s="39"/>
    </row>
    <row r="164" spans="1:18" x14ac:dyDescent="0.25">
      <c r="A164" s="50"/>
      <c r="B164" s="50"/>
      <c r="C164" s="42" t="s">
        <v>14</v>
      </c>
      <c r="D164" s="3" t="s">
        <v>2</v>
      </c>
      <c r="E164" s="3" t="s">
        <v>10</v>
      </c>
      <c r="F164" s="3" t="s">
        <v>2</v>
      </c>
      <c r="G164" s="3" t="s">
        <v>10</v>
      </c>
      <c r="H164" s="3" t="s">
        <v>2</v>
      </c>
      <c r="I164" s="3" t="s">
        <v>10</v>
      </c>
      <c r="J164" s="65"/>
      <c r="K164" s="43" t="s">
        <v>14</v>
      </c>
      <c r="L164" s="3" t="s">
        <v>2</v>
      </c>
      <c r="M164" s="3" t="s">
        <v>10</v>
      </c>
      <c r="N164" s="3" t="s">
        <v>2</v>
      </c>
      <c r="O164" s="3" t="s">
        <v>10</v>
      </c>
      <c r="P164" s="3" t="s">
        <v>2</v>
      </c>
      <c r="Q164" s="3" t="s">
        <v>10</v>
      </c>
      <c r="R164" s="39"/>
    </row>
    <row r="165" spans="1:18" x14ac:dyDescent="0.25">
      <c r="A165" s="10" t="s">
        <v>11</v>
      </c>
      <c r="B165" s="21">
        <v>15</v>
      </c>
      <c r="C165" s="34">
        <v>0</v>
      </c>
      <c r="D165" s="21">
        <v>9</v>
      </c>
      <c r="E165" s="22">
        <f>SUM(D165/B165)</f>
        <v>0.6</v>
      </c>
      <c r="F165" s="21">
        <v>6</v>
      </c>
      <c r="G165" s="22">
        <f>SUM(F165/B165)</f>
        <v>0.4</v>
      </c>
      <c r="H165" s="21">
        <v>0</v>
      </c>
      <c r="I165" s="22">
        <v>0</v>
      </c>
      <c r="J165" s="21">
        <v>11</v>
      </c>
      <c r="K165" s="34">
        <v>0</v>
      </c>
      <c r="L165" s="21">
        <v>5</v>
      </c>
      <c r="M165" s="22">
        <f>SUM(L165/J165)</f>
        <v>0.45454545454545453</v>
      </c>
      <c r="N165" s="21">
        <v>6</v>
      </c>
      <c r="O165" s="22">
        <f>SUM(N165/J165)</f>
        <v>0.54545454545454541</v>
      </c>
      <c r="P165" s="29">
        <v>0</v>
      </c>
      <c r="Q165" s="22">
        <v>0</v>
      </c>
      <c r="R165" s="39"/>
    </row>
    <row r="166" spans="1:18" x14ac:dyDescent="0.25">
      <c r="A166" s="37" t="s">
        <v>12</v>
      </c>
      <c r="B166" s="21">
        <v>15</v>
      </c>
      <c r="C166" s="34">
        <v>0</v>
      </c>
      <c r="D166" s="21">
        <v>9</v>
      </c>
      <c r="E166" s="22">
        <f>SUM(D166/B166)</f>
        <v>0.6</v>
      </c>
      <c r="F166" s="21">
        <v>6</v>
      </c>
      <c r="G166" s="22">
        <f>SUM(F166/B166)</f>
        <v>0.4</v>
      </c>
      <c r="H166" s="21">
        <v>0</v>
      </c>
      <c r="I166" s="22">
        <v>0</v>
      </c>
      <c r="J166" s="21">
        <v>11</v>
      </c>
      <c r="K166" s="34">
        <v>0</v>
      </c>
      <c r="L166" s="21">
        <v>5</v>
      </c>
      <c r="M166" s="22">
        <f>SUM(L166/J166)</f>
        <v>0.45454545454545453</v>
      </c>
      <c r="N166" s="21">
        <v>6</v>
      </c>
      <c r="O166" s="22">
        <f>SUM(N166/J166)</f>
        <v>0.54545454545454541</v>
      </c>
      <c r="P166" s="21">
        <v>0</v>
      </c>
      <c r="Q166" s="22">
        <v>0</v>
      </c>
      <c r="R166" s="39"/>
    </row>
    <row r="167" spans="1:18" x14ac:dyDescent="0.25">
      <c r="A167" s="54" t="s">
        <v>13</v>
      </c>
      <c r="B167" s="55"/>
      <c r="C167" s="55"/>
      <c r="D167" s="56"/>
      <c r="E167" s="57">
        <f>SUM(D166+L166)/(B166+J166)</f>
        <v>0.53846153846153844</v>
      </c>
      <c r="F167" s="58"/>
      <c r="G167" s="58"/>
      <c r="H167" s="58"/>
      <c r="I167" s="58"/>
      <c r="J167" s="58"/>
      <c r="K167" s="58"/>
      <c r="L167" s="58"/>
      <c r="M167" s="58"/>
      <c r="N167" s="58"/>
      <c r="O167" s="58"/>
      <c r="P167" s="58"/>
      <c r="Q167" s="59"/>
      <c r="R167" s="39"/>
    </row>
    <row r="168" spans="1:18" x14ac:dyDescent="0.25">
      <c r="A168" s="39"/>
      <c r="B168" s="39"/>
      <c r="C168" s="39"/>
      <c r="D168" s="39"/>
      <c r="E168" s="39"/>
      <c r="F168" s="39"/>
      <c r="G168" s="39"/>
      <c r="H168" s="39"/>
      <c r="I168" s="39"/>
      <c r="J168" s="39"/>
      <c r="K168" s="39"/>
      <c r="L168" s="39"/>
      <c r="M168" s="39"/>
      <c r="N168" s="39"/>
      <c r="O168" s="39"/>
      <c r="P168" s="39"/>
      <c r="Q168" s="39"/>
      <c r="R168" s="39"/>
    </row>
    <row r="169" spans="1:18" x14ac:dyDescent="0.25">
      <c r="Q169" s="39"/>
    </row>
  </sheetData>
  <mergeCells count="212">
    <mergeCell ref="A167:D167"/>
    <mergeCell ref="E167:Q167"/>
    <mergeCell ref="A160:Q160"/>
    <mergeCell ref="A161:Q161"/>
    <mergeCell ref="A162:A164"/>
    <mergeCell ref="B162:I162"/>
    <mergeCell ref="J162:Q162"/>
    <mergeCell ref="B163:B164"/>
    <mergeCell ref="D163:E163"/>
    <mergeCell ref="F163:G163"/>
    <mergeCell ref="H163:I163"/>
    <mergeCell ref="J163:J164"/>
    <mergeCell ref="L163:M163"/>
    <mergeCell ref="N163:O163"/>
    <mergeCell ref="P163:Q163"/>
    <mergeCell ref="A143:D143"/>
    <mergeCell ref="E143:Q143"/>
    <mergeCell ref="A138:A140"/>
    <mergeCell ref="B138:I138"/>
    <mergeCell ref="A157:D157"/>
    <mergeCell ref="E157:Q157"/>
    <mergeCell ref="A146:Q146"/>
    <mergeCell ref="A147:Q147"/>
    <mergeCell ref="A148:A150"/>
    <mergeCell ref="B148:I148"/>
    <mergeCell ref="J148:Q148"/>
    <mergeCell ref="B149:B150"/>
    <mergeCell ref="D149:E149"/>
    <mergeCell ref="F149:G149"/>
    <mergeCell ref="H149:I149"/>
    <mergeCell ref="J149:J150"/>
    <mergeCell ref="L149:M149"/>
    <mergeCell ref="N149:O149"/>
    <mergeCell ref="P149:Q149"/>
    <mergeCell ref="J138:Q138"/>
    <mergeCell ref="D139:E139"/>
    <mergeCell ref="F139:G139"/>
    <mergeCell ref="H139:I139"/>
    <mergeCell ref="J139:J140"/>
    <mergeCell ref="L139:M139"/>
    <mergeCell ref="N139:O139"/>
    <mergeCell ref="P139:Q139"/>
    <mergeCell ref="A7:Q8"/>
    <mergeCell ref="A133:D133"/>
    <mergeCell ref="E133:Q133"/>
    <mergeCell ref="A136:Q136"/>
    <mergeCell ref="A126:Q126"/>
    <mergeCell ref="A127:Q127"/>
    <mergeCell ref="A128:A130"/>
    <mergeCell ref="B128:I128"/>
    <mergeCell ref="J128:Q128"/>
    <mergeCell ref="B129:B130"/>
    <mergeCell ref="D129:E129"/>
    <mergeCell ref="F129:G129"/>
    <mergeCell ref="H129:I129"/>
    <mergeCell ref="J129:J130"/>
    <mergeCell ref="L129:M129"/>
    <mergeCell ref="N129:O129"/>
    <mergeCell ref="P129:Q129"/>
    <mergeCell ref="A16:D16"/>
    <mergeCell ref="A9:Q9"/>
    <mergeCell ref="A10:Q10"/>
    <mergeCell ref="A11:A13"/>
    <mergeCell ref="B11:I11"/>
    <mergeCell ref="J11:Q11"/>
    <mergeCell ref="B12:B13"/>
    <mergeCell ref="J12:J13"/>
    <mergeCell ref="D12:E12"/>
    <mergeCell ref="F12:G12"/>
    <mergeCell ref="H12:I12"/>
    <mergeCell ref="L12:M12"/>
    <mergeCell ref="N12:O12"/>
    <mergeCell ref="P12:Q12"/>
    <mergeCell ref="E16:Q16"/>
    <mergeCell ref="A26:D26"/>
    <mergeCell ref="A29:Q29"/>
    <mergeCell ref="A30:Q30"/>
    <mergeCell ref="A19:Q19"/>
    <mergeCell ref="A20:Q20"/>
    <mergeCell ref="A21:A23"/>
    <mergeCell ref="B21:I21"/>
    <mergeCell ref="J21:Q21"/>
    <mergeCell ref="B22:B23"/>
    <mergeCell ref="D22:E22"/>
    <mergeCell ref="F22:G22"/>
    <mergeCell ref="H22:I22"/>
    <mergeCell ref="J22:J23"/>
    <mergeCell ref="L22:M22"/>
    <mergeCell ref="N22:O22"/>
    <mergeCell ref="P22:Q22"/>
    <mergeCell ref="E26:Q26"/>
    <mergeCell ref="A39:D39"/>
    <mergeCell ref="A42:Q42"/>
    <mergeCell ref="A43:Q43"/>
    <mergeCell ref="A31:A33"/>
    <mergeCell ref="B31:I31"/>
    <mergeCell ref="J31:Q31"/>
    <mergeCell ref="B32:B33"/>
    <mergeCell ref="D32:E32"/>
    <mergeCell ref="F32:G32"/>
    <mergeCell ref="H32:I32"/>
    <mergeCell ref="J32:J33"/>
    <mergeCell ref="L32:M32"/>
    <mergeCell ref="N32:O32"/>
    <mergeCell ref="P32:Q32"/>
    <mergeCell ref="E39:Q39"/>
    <mergeCell ref="A52:Q52"/>
    <mergeCell ref="A53:Q53"/>
    <mergeCell ref="A49:D49"/>
    <mergeCell ref="A44:A46"/>
    <mergeCell ref="B44:I44"/>
    <mergeCell ref="J44:Q44"/>
    <mergeCell ref="B45:B46"/>
    <mergeCell ref="D45:E45"/>
    <mergeCell ref="F45:G45"/>
    <mergeCell ref="H45:I45"/>
    <mergeCell ref="J45:J46"/>
    <mergeCell ref="L45:M45"/>
    <mergeCell ref="N45:O45"/>
    <mergeCell ref="P45:Q45"/>
    <mergeCell ref="E49:Q49"/>
    <mergeCell ref="A63:D63"/>
    <mergeCell ref="A66:Q66"/>
    <mergeCell ref="A67:Q67"/>
    <mergeCell ref="A54:A56"/>
    <mergeCell ref="B54:I54"/>
    <mergeCell ref="J54:Q54"/>
    <mergeCell ref="B55:B56"/>
    <mergeCell ref="D55:E55"/>
    <mergeCell ref="F55:G55"/>
    <mergeCell ref="H55:I55"/>
    <mergeCell ref="J55:J56"/>
    <mergeCell ref="L55:M55"/>
    <mergeCell ref="N55:O55"/>
    <mergeCell ref="P55:Q55"/>
    <mergeCell ref="E63:Q63"/>
    <mergeCell ref="A76:D76"/>
    <mergeCell ref="A68:A70"/>
    <mergeCell ref="B68:I68"/>
    <mergeCell ref="J68:Q68"/>
    <mergeCell ref="B69:B70"/>
    <mergeCell ref="D69:E69"/>
    <mergeCell ref="F69:G69"/>
    <mergeCell ref="H69:I69"/>
    <mergeCell ref="J69:J70"/>
    <mergeCell ref="L69:M69"/>
    <mergeCell ref="N69:O69"/>
    <mergeCell ref="P69:Q69"/>
    <mergeCell ref="E76:Q76"/>
    <mergeCell ref="A79:Q79"/>
    <mergeCell ref="A80:Q80"/>
    <mergeCell ref="A86:D86"/>
    <mergeCell ref="E86:Q86"/>
    <mergeCell ref="A89:Q89"/>
    <mergeCell ref="A90:Q90"/>
    <mergeCell ref="A96:D96"/>
    <mergeCell ref="E96:Q96"/>
    <mergeCell ref="A99:Q99"/>
    <mergeCell ref="A81:A83"/>
    <mergeCell ref="B81:I81"/>
    <mergeCell ref="J81:Q81"/>
    <mergeCell ref="B82:B83"/>
    <mergeCell ref="D82:E82"/>
    <mergeCell ref="F82:G82"/>
    <mergeCell ref="H82:I82"/>
    <mergeCell ref="J82:J83"/>
    <mergeCell ref="L82:M82"/>
    <mergeCell ref="N82:O82"/>
    <mergeCell ref="P82:Q82"/>
    <mergeCell ref="A91:A93"/>
    <mergeCell ref="B91:I91"/>
    <mergeCell ref="J91:Q91"/>
    <mergeCell ref="B92:B93"/>
    <mergeCell ref="J92:J93"/>
    <mergeCell ref="L92:M92"/>
    <mergeCell ref="N92:O92"/>
    <mergeCell ref="P92:Q92"/>
    <mergeCell ref="H116:I116"/>
    <mergeCell ref="J116:J117"/>
    <mergeCell ref="L116:M116"/>
    <mergeCell ref="N116:O116"/>
    <mergeCell ref="P116:Q116"/>
    <mergeCell ref="A100:Q100"/>
    <mergeCell ref="A101:A103"/>
    <mergeCell ref="B101:I101"/>
    <mergeCell ref="J101:Q101"/>
    <mergeCell ref="B102:B103"/>
    <mergeCell ref="D92:E92"/>
    <mergeCell ref="A137:Q137"/>
    <mergeCell ref="B139:B140"/>
    <mergeCell ref="A1:Q6"/>
    <mergeCell ref="A123:D123"/>
    <mergeCell ref="E123:Q123"/>
    <mergeCell ref="D102:E102"/>
    <mergeCell ref="F102:G102"/>
    <mergeCell ref="H102:I102"/>
    <mergeCell ref="J102:J103"/>
    <mergeCell ref="L102:M102"/>
    <mergeCell ref="N102:O102"/>
    <mergeCell ref="P102:Q102"/>
    <mergeCell ref="A110:D110"/>
    <mergeCell ref="E110:Q110"/>
    <mergeCell ref="A113:Q113"/>
    <mergeCell ref="A114:Q114"/>
    <mergeCell ref="A115:A117"/>
    <mergeCell ref="B115:I115"/>
    <mergeCell ref="J115:Q115"/>
    <mergeCell ref="B116:B117"/>
    <mergeCell ref="D116:E116"/>
    <mergeCell ref="F116:G116"/>
    <mergeCell ref="F92:G92"/>
    <mergeCell ref="H92:I92"/>
  </mergeCells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Magdalena Sujkowska</dc:creator>
  <cp:lastModifiedBy>Agnieszka Matusiak-Ziółkowska</cp:lastModifiedBy>
  <cp:lastPrinted>2024-03-05T14:35:12Z</cp:lastPrinted>
  <dcterms:created xsi:type="dcterms:W3CDTF">2020-12-02T08:43:25Z</dcterms:created>
  <dcterms:modified xsi:type="dcterms:W3CDTF">2024-03-05T14:35:31Z</dcterms:modified>
</cp:coreProperties>
</file>